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" sheetId="5" r:id="rId1"/>
  </sheets>
  <calcPr calcId="124519"/>
</workbook>
</file>

<file path=xl/calcChain.xml><?xml version="1.0" encoding="utf-8"?>
<calcChain xmlns="http://schemas.openxmlformats.org/spreadsheetml/2006/main">
  <c r="D39" i="5"/>
  <c r="D41"/>
  <c r="D38"/>
  <c r="D37"/>
  <c r="D36"/>
  <c r="D17"/>
  <c r="D16"/>
  <c r="F49" l="1"/>
  <c r="F37"/>
  <c r="F38"/>
  <c r="F39"/>
  <c r="F41"/>
  <c r="F42"/>
  <c r="F43"/>
  <c r="F44"/>
  <c r="F45"/>
  <c r="F36"/>
  <c r="F32"/>
  <c r="F33"/>
  <c r="F34"/>
  <c r="F31"/>
  <c r="F24"/>
  <c r="F25"/>
  <c r="F26"/>
  <c r="F27"/>
  <c r="F28"/>
  <c r="F29"/>
  <c r="F23"/>
  <c r="F17"/>
  <c r="F18"/>
  <c r="F19"/>
  <c r="E30"/>
  <c r="E22"/>
  <c r="F16" l="1"/>
  <c r="F48"/>
  <c r="D35"/>
  <c r="F35" s="1"/>
  <c r="D21"/>
  <c r="F21" s="1"/>
  <c r="F20"/>
  <c r="D30"/>
  <c r="F30" s="1"/>
  <c r="D22" l="1"/>
  <c r="F22" s="1"/>
  <c r="D46" l="1"/>
  <c r="D47" s="1"/>
  <c r="F46" l="1"/>
  <c r="F47"/>
</calcChain>
</file>

<file path=xl/sharedStrings.xml><?xml version="1.0" encoding="utf-8"?>
<sst xmlns="http://schemas.openxmlformats.org/spreadsheetml/2006/main" count="47" uniqueCount="47">
  <si>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</si>
  <si>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</si>
  <si>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</si>
  <si>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</si>
  <si>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</si>
  <si>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</si>
  <si>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</si>
  <si>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</si>
  <si>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</si>
  <si>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</si>
  <si>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</si>
  <si>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</si>
  <si>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</si>
  <si>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</si>
  <si>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</si>
  <si>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</si>
  <si>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</si>
  <si>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</si>
  <si>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</si>
  <si>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</si>
  <si>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</si>
  <si>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</si>
  <si>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</si>
  <si>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</si>
  <si>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</si>
  <si>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</si>
  <si>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</si>
  <si>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Юридические услуги </t>
  </si>
  <si>
    <t>Транспортные расходы</t>
  </si>
  <si>
    <t>Задолженность по оплате за жилищные услуги</t>
  </si>
  <si>
    <t>Задолженность по оплате за коммунальные услуги</t>
  </si>
  <si>
    <t>ТО домофона</t>
  </si>
  <si>
    <t>Услуги РИРЦ (кап.ремонт)</t>
  </si>
  <si>
    <t>Затраты на работы по тек.ремонту, в т.ч.</t>
  </si>
  <si>
    <t>Расходы на управление</t>
  </si>
  <si>
    <t>Нераспределенный (сверхнормат.) ОДН по воде, эл-ву</t>
  </si>
  <si>
    <t>Общая площадь жилых помещений, м2</t>
  </si>
  <si>
    <t>Общая площадь нежилых помещений, м2</t>
  </si>
  <si>
    <t>Затраты на заработную плату рабочим  текущего  ремонта (с отчислениями на  соцнужды)</t>
  </si>
  <si>
    <t>ИТОГО ДОХОДОВ</t>
  </si>
  <si>
    <t>Всего за 4 кв. 2018 год</t>
  </si>
  <si>
    <t>Налог УСН</t>
  </si>
  <si>
    <t>Общеэксплуатационные расходы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</si>
  <si>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Бежицкая, д. №  1/10  за 1 квартал 2019  год</t>
  </si>
  <si>
    <t>Остаток неиспользованных средств за 1 квартал 2019г.</t>
  </si>
  <si>
    <t>Остаток неиспользованных средств на 01.04.19г.</t>
  </si>
  <si>
    <t>корректировка прошлых периодов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</si>
</sst>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1" fillId="0" borderId="15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2" borderId="0" xfId="0" applyFont="1" applyFill="1"/>
    <xf numFmtId="0" fontId="4" fillId="0" borderId="9" xfId="0" applyFont="1" applyBorder="1" applyAlignment="1"/>
    <xf numFmtId="0" fontId="4" fillId="0" borderId="17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6" fillId="0" borderId="15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Fill="1" applyBorder="1"/>
    <xf numFmtId="0" fontId="1" fillId="0" borderId="15" xfId="0" applyFont="1" applyFill="1" applyBorder="1"/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="130" zoomScaleNormal="130" workbookViewId="0">
      <selection activeCell="B4" sqref="B4:F4"/>
    </sheetView>
  </sheetViews>
  <sheetFormatPr defaultRowHeight="11.25"/>
  <cols>
    <col min="1" max="1" width="1.28515625" style="4" customWidth="1"/>
    <col min="2" max="2" width="41.7109375" style="4" customWidth="1"/>
    <col min="3" max="3" width="18.42578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hidden="1" customWidth="1"/>
    <col min="8" max="11" width="0" style="4" hidden="1" customWidth="1"/>
    <col min="12" max="16384" width="9.140625" style="4"/>
  </cols>
  <sheetData>
    <row r="1" spans="2:9" ht="3.75" customHeight="1">
      <c r="B1" s="5"/>
      <c r="C1" s="5"/>
      <c r="D1" s="5"/>
      <c r="E1" s="5"/>
      <c r="F1" s="31"/>
      <c r="G1" s="5"/>
      <c r="H1" s="5"/>
    </row>
    <row r="2" spans="2:9" ht="2.25" customHeight="1">
      <c r="B2" s="5"/>
      <c r="C2" s="5"/>
      <c r="D2" s="5"/>
      <c r="E2" s="5"/>
      <c r="F2" s="32"/>
      <c r="G2" s="5"/>
      <c r="H2" s="5"/>
      <c r="I2" s="5"/>
    </row>
    <row r="3" spans="2:9" ht="6.75" customHeight="1">
      <c r="B3" s="5"/>
      <c r="C3" s="5"/>
      <c r="D3" s="5"/>
      <c r="E3" s="5"/>
      <c r="F3" s="32"/>
      <c r="G3" s="5"/>
      <c r="H3" s="5"/>
      <c r="I3" s="5"/>
    </row>
    <row r="4" spans="2:9" ht="45" customHeight="1">
      <c r="B4" s="33" t="s">
        <v>43</v>
      </c>
      <c r="C4" s="33"/>
      <c r="D4" s="34"/>
      <c r="E4" s="34"/>
      <c r="F4" s="34"/>
      <c r="G4" s="5"/>
      <c r="H4" s="5"/>
      <c r="I4" s="5"/>
    </row>
    <row r="5" spans="2:9" ht="5.25" customHeight="1" thickBot="1"/>
    <row r="6" spans="2:9" ht="12">
      <c r="B6" s="35" t="s">
        <v>0</v>
      </c>
      <c r="C6" s="36"/>
      <c r="D6" s="37"/>
      <c r="E6" s="38" t="s">
        <v>19</v>
      </c>
      <c r="F6" s="39"/>
    </row>
    <row r="7" spans="2:9" ht="12">
      <c r="B7" s="20" t="s">
        <v>36</v>
      </c>
      <c r="C7" s="21"/>
      <c r="D7" s="22"/>
      <c r="E7" s="23">
        <v>14006.11</v>
      </c>
      <c r="F7" s="24"/>
    </row>
    <row r="8" spans="2:9" ht="12">
      <c r="B8" s="20" t="s">
        <v>37</v>
      </c>
      <c r="C8" s="21"/>
      <c r="D8" s="22"/>
      <c r="E8" s="23">
        <v>1329.5</v>
      </c>
      <c r="F8" s="24"/>
    </row>
    <row r="9" spans="2:9" ht="12">
      <c r="B9" s="20" t="s">
        <v>1</v>
      </c>
      <c r="C9" s="21"/>
      <c r="D9" s="22"/>
      <c r="E9" s="23">
        <v>2182.1999999999998</v>
      </c>
      <c r="F9" s="24"/>
    </row>
    <row r="10" spans="2:9" ht="12">
      <c r="B10" s="20" t="s">
        <v>2</v>
      </c>
      <c r="C10" s="21"/>
      <c r="D10" s="22"/>
      <c r="E10" s="23"/>
      <c r="F10" s="24"/>
    </row>
    <row r="11" spans="2:9" ht="12">
      <c r="B11" s="20" t="s">
        <v>21</v>
      </c>
      <c r="C11" s="21"/>
      <c r="D11" s="22"/>
      <c r="E11" s="23">
        <v>207</v>
      </c>
      <c r="F11" s="24"/>
    </row>
    <row r="12" spans="2:9" ht="25.5" customHeight="1" thickBot="1">
      <c r="B12" s="25" t="s">
        <v>3</v>
      </c>
      <c r="C12" s="26"/>
      <c r="D12" s="27"/>
      <c r="E12" s="28">
        <v>20.3</v>
      </c>
      <c r="F12" s="29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40</v>
      </c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f>773367.28+63476.48</f>
        <v>836843.76</v>
      </c>
      <c r="E16" s="6"/>
      <c r="F16" s="6">
        <f>D16+E16</f>
        <v>836843.76</v>
      </c>
    </row>
    <row r="17" spans="2:6" ht="12">
      <c r="B17" s="11" t="s">
        <v>7</v>
      </c>
      <c r="C17" s="11"/>
      <c r="D17" s="6">
        <f>58810.61+765500.37</f>
        <v>824310.98</v>
      </c>
      <c r="E17" s="6"/>
      <c r="F17" s="6">
        <f t="shared" ref="F17:F49" si="0">D17+E17</f>
        <v>824310.98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24.75" customHeight="1">
      <c r="B20" s="10" t="s">
        <v>20</v>
      </c>
      <c r="C20" s="10"/>
      <c r="D20" s="6">
        <v>11115</v>
      </c>
      <c r="E20" s="6"/>
      <c r="F20" s="6">
        <f t="shared" si="0"/>
        <v>11115</v>
      </c>
    </row>
    <row r="21" spans="2:6" ht="24.75" customHeight="1">
      <c r="B21" s="10" t="s">
        <v>39</v>
      </c>
      <c r="C21" s="10"/>
      <c r="D21" s="15">
        <f>D17+D20</f>
        <v>835425.98</v>
      </c>
      <c r="E21" s="6"/>
      <c r="F21" s="6">
        <f t="shared" si="0"/>
        <v>835425.98</v>
      </c>
    </row>
    <row r="22" spans="2:6" ht="12">
      <c r="B22" s="11" t="s">
        <v>8</v>
      </c>
      <c r="C22" s="11"/>
      <c r="D22" s="15">
        <f>D23+D24+D25+D26+D27+D28+D29+D30+D35+D39+D41+D42+D43+D44+D45+D40</f>
        <v>922695.83</v>
      </c>
      <c r="E22" s="6">
        <f>SUM(E23:E29)</f>
        <v>0</v>
      </c>
      <c r="F22" s="6">
        <f t="shared" si="0"/>
        <v>922695.83</v>
      </c>
    </row>
    <row r="23" spans="2:6" ht="12">
      <c r="B23" s="12" t="s">
        <v>9</v>
      </c>
      <c r="C23" s="12"/>
      <c r="D23" s="6">
        <v>95074.5</v>
      </c>
      <c r="E23" s="6"/>
      <c r="F23" s="6">
        <f t="shared" si="0"/>
        <v>95074.5</v>
      </c>
    </row>
    <row r="24" spans="2:6" ht="12">
      <c r="B24" s="12" t="s">
        <v>10</v>
      </c>
      <c r="C24" s="12"/>
      <c r="D24" s="6">
        <v>1500</v>
      </c>
      <c r="E24" s="6"/>
      <c r="F24" s="6">
        <f t="shared" si="0"/>
        <v>1500</v>
      </c>
    </row>
    <row r="25" spans="2:6" ht="12">
      <c r="B25" s="12" t="s">
        <v>11</v>
      </c>
      <c r="C25" s="12"/>
      <c r="D25" s="6">
        <v>0</v>
      </c>
      <c r="E25" s="6"/>
      <c r="F25" s="6">
        <f t="shared" si="0"/>
        <v>0</v>
      </c>
    </row>
    <row r="26" spans="2:6" ht="12" hidden="1">
      <c r="B26" s="13" t="s">
        <v>24</v>
      </c>
      <c r="C26" s="13"/>
      <c r="D26" s="6"/>
      <c r="E26" s="6"/>
      <c r="F26" s="6">
        <f t="shared" si="0"/>
        <v>0</v>
      </c>
    </row>
    <row r="27" spans="2:6" ht="12" hidden="1">
      <c r="B27" s="13" t="s">
        <v>25</v>
      </c>
      <c r="C27" s="13"/>
      <c r="D27" s="6"/>
      <c r="E27" s="6"/>
      <c r="F27" s="6">
        <f t="shared" si="0"/>
        <v>0</v>
      </c>
    </row>
    <row r="28" spans="2:6" ht="12">
      <c r="B28" s="13" t="s">
        <v>31</v>
      </c>
      <c r="C28" s="13"/>
      <c r="D28" s="6">
        <v>26100</v>
      </c>
      <c r="E28" s="6"/>
      <c r="F28" s="6">
        <f t="shared" si="0"/>
        <v>26100</v>
      </c>
    </row>
    <row r="29" spans="2:6" ht="12">
      <c r="B29" s="12" t="s">
        <v>12</v>
      </c>
      <c r="C29" s="12"/>
      <c r="D29" s="6">
        <v>0</v>
      </c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5">
        <f>D31+D32</f>
        <v>174378.34</v>
      </c>
      <c r="E30" s="6">
        <f>SUM(E31:E32)</f>
        <v>0</v>
      </c>
      <c r="F30" s="6">
        <f t="shared" si="0"/>
        <v>174378.34</v>
      </c>
    </row>
    <row r="31" spans="2:6" ht="24">
      <c r="B31" s="13" t="s">
        <v>15</v>
      </c>
      <c r="C31" s="13"/>
      <c r="D31" s="6">
        <v>111882.34</v>
      </c>
      <c r="E31" s="6"/>
      <c r="F31" s="6">
        <f t="shared" si="0"/>
        <v>111882.34</v>
      </c>
    </row>
    <row r="32" spans="2:6" ht="24">
      <c r="B32" s="13" t="s">
        <v>16</v>
      </c>
      <c r="C32" s="13"/>
      <c r="D32" s="6">
        <v>62496</v>
      </c>
      <c r="E32" s="6"/>
      <c r="F32" s="6">
        <f t="shared" si="0"/>
        <v>62496</v>
      </c>
    </row>
    <row r="33" spans="2:10" ht="12">
      <c r="B33" s="11" t="s">
        <v>13</v>
      </c>
      <c r="C33" s="11"/>
      <c r="D33" s="6">
        <v>34058.879999999997</v>
      </c>
      <c r="E33" s="6"/>
      <c r="F33" s="6">
        <f t="shared" si="0"/>
        <v>34058.879999999997</v>
      </c>
    </row>
    <row r="34" spans="2:10" ht="12">
      <c r="B34" s="11" t="s">
        <v>32</v>
      </c>
      <c r="C34" s="11"/>
      <c r="D34" s="6">
        <v>9009.4699999999993</v>
      </c>
      <c r="E34" s="6"/>
      <c r="F34" s="6">
        <f t="shared" si="0"/>
        <v>9009.4699999999993</v>
      </c>
    </row>
    <row r="35" spans="2:10" ht="12">
      <c r="B35" s="11" t="s">
        <v>33</v>
      </c>
      <c r="C35" s="11"/>
      <c r="D35" s="15">
        <f>D36+D37+D38</f>
        <v>331265.04000000004</v>
      </c>
      <c r="E35" s="6"/>
      <c r="F35" s="6">
        <f t="shared" si="0"/>
        <v>331265.04000000004</v>
      </c>
    </row>
    <row r="36" spans="2:10" ht="12">
      <c r="B36" s="12" t="s">
        <v>14</v>
      </c>
      <c r="C36" s="12"/>
      <c r="D36" s="6">
        <f>606.7+9784.8+172852.42</f>
        <v>183243.92</v>
      </c>
      <c r="E36" s="6"/>
      <c r="F36" s="6">
        <f t="shared" si="0"/>
        <v>183243.92</v>
      </c>
    </row>
    <row r="37" spans="2:10" ht="24" customHeight="1">
      <c r="B37" s="13" t="s">
        <v>38</v>
      </c>
      <c r="C37" s="13"/>
      <c r="D37" s="6">
        <f>116691.12+19530</f>
        <v>136221.12</v>
      </c>
      <c r="E37" s="6"/>
      <c r="F37" s="6">
        <f t="shared" si="0"/>
        <v>136221.12</v>
      </c>
    </row>
    <row r="38" spans="2:10" ht="20.25" customHeight="1">
      <c r="B38" s="13" t="s">
        <v>26</v>
      </c>
      <c r="C38" s="13"/>
      <c r="D38" s="6">
        <f>10456.7+10534.8+174052.42-D36</f>
        <v>11800</v>
      </c>
      <c r="E38" s="6"/>
      <c r="F38" s="6">
        <f t="shared" si="0"/>
        <v>11800</v>
      </c>
    </row>
    <row r="39" spans="2:10" ht="14.25" customHeight="1">
      <c r="B39" s="11" t="s">
        <v>42</v>
      </c>
      <c r="C39" s="11"/>
      <c r="D39" s="6">
        <f>8845.07+6949.6+32680.83-6744.08+11952.9-864.97+30000</f>
        <v>82819.350000000006</v>
      </c>
      <c r="E39" s="6"/>
      <c r="F39" s="6">
        <f t="shared" si="0"/>
        <v>82819.350000000006</v>
      </c>
    </row>
    <row r="40" spans="2:10" ht="14.25" customHeight="1">
      <c r="B40" s="11" t="s">
        <v>41</v>
      </c>
      <c r="C40" s="11"/>
      <c r="D40" s="6">
        <v>31448.25</v>
      </c>
      <c r="E40" s="6"/>
      <c r="F40" s="6"/>
    </row>
    <row r="41" spans="2:10" ht="14.25" customHeight="1">
      <c r="B41" s="11" t="s">
        <v>22</v>
      </c>
      <c r="C41" s="11"/>
      <c r="D41" s="6">
        <f>1041.6+800+800+800</f>
        <v>3441.6</v>
      </c>
      <c r="E41" s="6"/>
      <c r="F41" s="6">
        <f t="shared" si="0"/>
        <v>3441.6</v>
      </c>
    </row>
    <row r="42" spans="2:10" ht="14.25" hidden="1" customHeight="1">
      <c r="B42" s="17" t="s">
        <v>35</v>
      </c>
      <c r="C42" s="17"/>
      <c r="D42" s="6"/>
      <c r="E42" s="6"/>
      <c r="F42" s="6">
        <f t="shared" si="0"/>
        <v>0</v>
      </c>
    </row>
    <row r="43" spans="2:10" ht="14.25" customHeight="1">
      <c r="B43" s="11" t="s">
        <v>34</v>
      </c>
      <c r="C43" s="11"/>
      <c r="D43" s="6">
        <v>167368.75</v>
      </c>
      <c r="E43" s="6"/>
      <c r="F43" s="6">
        <f t="shared" si="0"/>
        <v>167368.75</v>
      </c>
    </row>
    <row r="44" spans="2:10" ht="13.5" customHeight="1">
      <c r="B44" s="10" t="s">
        <v>27</v>
      </c>
      <c r="C44" s="10"/>
      <c r="D44" s="6">
        <v>7200</v>
      </c>
      <c r="E44" s="6"/>
      <c r="F44" s="6">
        <f t="shared" si="0"/>
        <v>7200</v>
      </c>
    </row>
    <row r="45" spans="2:10" ht="13.5" customHeight="1">
      <c r="B45" s="10" t="s">
        <v>28</v>
      </c>
      <c r="C45" s="10"/>
      <c r="D45" s="6">
        <v>2100</v>
      </c>
      <c r="E45" s="6"/>
      <c r="F45" s="6">
        <f t="shared" si="0"/>
        <v>2100</v>
      </c>
    </row>
    <row r="46" spans="2:10" ht="12">
      <c r="B46" s="11" t="s">
        <v>44</v>
      </c>
      <c r="C46" s="11"/>
      <c r="D46" s="15">
        <f>D21-D22</f>
        <v>-87269.849999999977</v>
      </c>
      <c r="E46" s="6"/>
      <c r="F46" s="6">
        <f t="shared" si="0"/>
        <v>-87269.849999999977</v>
      </c>
    </row>
    <row r="47" spans="2:10" ht="12">
      <c r="B47" s="11" t="s">
        <v>45</v>
      </c>
      <c r="C47" s="11">
        <v>158575.71</v>
      </c>
      <c r="D47" s="15">
        <f>D46+C47</f>
        <v>71305.860000000015</v>
      </c>
      <c r="E47" s="16"/>
      <c r="F47" s="6">
        <f t="shared" si="0"/>
        <v>71305.860000000015</v>
      </c>
    </row>
    <row r="48" spans="2:10" ht="12">
      <c r="B48" s="11" t="s">
        <v>29</v>
      </c>
      <c r="C48" s="11">
        <v>399773.06</v>
      </c>
      <c r="D48" s="40">
        <v>276142.55</v>
      </c>
      <c r="E48" s="41"/>
      <c r="F48" s="42">
        <f t="shared" si="0"/>
        <v>276142.55</v>
      </c>
      <c r="G48" s="19"/>
      <c r="H48" s="19" t="s">
        <v>46</v>
      </c>
      <c r="I48" s="19"/>
      <c r="J48" s="19"/>
    </row>
    <row r="49" spans="2:6" ht="12">
      <c r="B49" s="11" t="s">
        <v>30</v>
      </c>
      <c r="C49" s="11">
        <v>168688.78</v>
      </c>
      <c r="D49" s="15">
        <v>188986.45</v>
      </c>
      <c r="E49" s="16"/>
      <c r="F49" s="6">
        <f t="shared" si="0"/>
        <v>188986.45</v>
      </c>
    </row>
    <row r="50" spans="2:6" ht="83.25" customHeight="1">
      <c r="B50" s="14" t="s">
        <v>23</v>
      </c>
      <c r="C50" s="14"/>
      <c r="E50" s="30"/>
      <c r="F50" s="30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50:F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2019-06-06T13:44:08Z</dcterms:modified>
</cp:coreProperties>
</file>