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5725"/>
</workbook>
</file>

<file path=xl/calcChain.xml><?xml version="1.0" encoding="utf-8"?>
<calcChain xmlns="http://schemas.openxmlformats.org/spreadsheetml/2006/main">
  <c r="D36" i="5"/>
  <c r="D45"/>
  <c r="D34" l="1"/>
  <c r="D31" s="1"/>
  <c r="D28"/>
  <c r="D37"/>
  <c r="D20"/>
  <c r="D21" l="1"/>
  <c r="D43" s="1"/>
  <c r="D44" s="1"/>
  <c r="F46" l="1"/>
  <c r="F33"/>
  <c r="F34"/>
  <c r="F35"/>
  <c r="F37"/>
  <c r="F38"/>
  <c r="F39"/>
  <c r="F41"/>
  <c r="F42"/>
  <c r="F32"/>
  <c r="F30"/>
  <c r="F29"/>
  <c r="F23"/>
  <c r="F24"/>
  <c r="F25"/>
  <c r="F26"/>
  <c r="F27"/>
  <c r="F22"/>
  <c r="F18"/>
  <c r="F19"/>
  <c r="E28"/>
  <c r="E21"/>
  <c r="E43" l="1"/>
  <c r="F31"/>
  <c r="F28"/>
  <c r="F40"/>
  <c r="F16" l="1"/>
  <c r="F45"/>
  <c r="F21"/>
  <c r="F17"/>
  <c r="F20" l="1"/>
  <c r="F43" l="1"/>
  <c r="F44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<sst xmlns="http://schemas.openxmlformats.org/spreadsheetml/2006/main" count="45" uniqueCount="45">
  <si>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</si>
  <si>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</si>
  <si>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</si>
  <si>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</si>
  <si>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</si>
  <si>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</si>
  <si>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</si>
  <si>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</si>
  <si>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</si>
  <si>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</si>
  <si>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</si>
  <si>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</si>
  <si>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</si>
  <si>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</si>
  <si>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</si>
  <si>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</si>
  <si>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</si>
  <si>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</si>
  <si>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</si>
  <si>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</si>
  <si>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</si>
  <si>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</si>
  <si>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</si>
  <si>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</si>
  <si>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</si>
  <si>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</si>
  <si>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</si>
  <si>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</si>
  <si>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</si>
  <si>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</si>
  <si>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</si>
  <si>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</si>
  <si>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</si>
  <si>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</si>
  <si>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</si>
  <si>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</si>
  <si>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</si>
  <si>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</si>
  <si>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</si>
  <si>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</si>
  <si>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Нераспределенное электричество на СОИД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</si>
  <si>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1 квартал 2020  год</t>
  </si>
  <si>
    <t>Всего за 4 кв. 2019 год</t>
  </si>
  <si>
    <t>Остаток неиспользованных средств за 1 квартал 2020г.</t>
  </si>
  <si>
    <t>Остаток неиспользованных средств на 01.04.20г.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</si>
</sst>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13" zoomScale="130" zoomScaleNormal="130" workbookViewId="0">
      <selection activeCell="E13" sqref="E13"/>
    </sheetView>
  </sheetViews>
  <sheetFormatPr defaultRowHeight="11.25"/>
  <cols>
    <col min="1" max="1" width="1.28515625" style="4" customWidth="1"/>
    <col min="2" max="2" width="42.140625" style="4" customWidth="1"/>
    <col min="3" max="3" width="10.7109375" style="4" customWidth="1"/>
    <col min="4" max="4" width="11.85546875" style="4" customWidth="1"/>
    <col min="5" max="5" width="8.42578125" style="4" customWidth="1"/>
    <col min="6" max="6" width="11.140625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3"/>
      <c r="G1" s="5"/>
      <c r="H1" s="5"/>
    </row>
    <row r="2" spans="2:9" ht="2.25" customHeight="1">
      <c r="B2" s="5"/>
      <c r="C2" s="5"/>
      <c r="D2" s="5"/>
      <c r="E2" s="5"/>
      <c r="F2" s="34"/>
      <c r="G2" s="5"/>
      <c r="H2" s="5"/>
      <c r="I2" s="5"/>
    </row>
    <row r="3" spans="2:9" ht="6.75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41</v>
      </c>
      <c r="C4" s="35"/>
      <c r="D4" s="36"/>
      <c r="E4" s="36"/>
      <c r="F4" s="36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40" t="s">
        <v>19</v>
      </c>
      <c r="F6" s="41"/>
    </row>
    <row r="7" spans="2:9" ht="12">
      <c r="B7" s="21" t="s">
        <v>1</v>
      </c>
      <c r="C7" s="22"/>
      <c r="D7" s="23"/>
      <c r="E7" s="24">
        <v>16239.3</v>
      </c>
      <c r="F7" s="25"/>
    </row>
    <row r="8" spans="2:9" ht="12">
      <c r="B8" s="21" t="s">
        <v>2</v>
      </c>
      <c r="C8" s="22"/>
      <c r="D8" s="23"/>
      <c r="E8" s="24">
        <v>668.3</v>
      </c>
      <c r="F8" s="25"/>
    </row>
    <row r="9" spans="2:9" ht="12">
      <c r="B9" s="21" t="s">
        <v>3</v>
      </c>
      <c r="C9" s="22"/>
      <c r="D9" s="23"/>
      <c r="E9" s="24">
        <v>2928</v>
      </c>
      <c r="F9" s="25"/>
    </row>
    <row r="10" spans="2:9" ht="12">
      <c r="B10" s="21" t="s">
        <v>4</v>
      </c>
      <c r="C10" s="22"/>
      <c r="D10" s="23"/>
      <c r="E10" s="24">
        <v>4764.3999999999996</v>
      </c>
      <c r="F10" s="25"/>
    </row>
    <row r="11" spans="2:9" ht="12">
      <c r="B11" s="21" t="s">
        <v>21</v>
      </c>
      <c r="C11" s="22"/>
      <c r="D11" s="23"/>
      <c r="E11" s="24">
        <v>724</v>
      </c>
      <c r="F11" s="25"/>
    </row>
    <row r="12" spans="2:9" ht="25.5" customHeight="1" thickBot="1">
      <c r="B12" s="26" t="s">
        <v>5</v>
      </c>
      <c r="C12" s="27"/>
      <c r="D12" s="28"/>
      <c r="E12" s="29">
        <v>21.7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42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20.25" customHeight="1">
      <c r="B16" s="10" t="s">
        <v>8</v>
      </c>
      <c r="C16" s="10"/>
      <c r="D16" s="16">
        <v>1037477.93</v>
      </c>
      <c r="E16" s="6"/>
      <c r="F16" s="16">
        <f>D16+E16</f>
        <v>1037477.93</v>
      </c>
    </row>
    <row r="17" spans="2:6" ht="15" customHeight="1">
      <c r="B17" s="11" t="s">
        <v>34</v>
      </c>
      <c r="C17" s="11"/>
      <c r="D17" s="16">
        <v>955494.52</v>
      </c>
      <c r="E17" s="6"/>
      <c r="F17" s="16">
        <f t="shared" ref="F17:F46" si="0">D17+E17</f>
        <v>955494.52</v>
      </c>
    </row>
    <row r="18" spans="2:6" ht="24">
      <c r="B18" s="10" t="s">
        <v>20</v>
      </c>
      <c r="C18" s="10"/>
      <c r="D18" s="16">
        <v>16209.28</v>
      </c>
      <c r="E18" s="6"/>
      <c r="F18" s="16">
        <f t="shared" si="0"/>
        <v>16209.28</v>
      </c>
    </row>
    <row r="19" spans="2:6" ht="12">
      <c r="B19" s="10" t="s">
        <v>35</v>
      </c>
      <c r="C19" s="10"/>
      <c r="D19" s="16">
        <v>31872</v>
      </c>
      <c r="E19" s="6"/>
      <c r="F19" s="16">
        <f t="shared" si="0"/>
        <v>31872</v>
      </c>
    </row>
    <row r="20" spans="2:6" ht="15.75" customHeight="1">
      <c r="B20" s="10" t="s">
        <v>39</v>
      </c>
      <c r="C20" s="10"/>
      <c r="D20" s="17">
        <f>D17+D18+D19</f>
        <v>1003575.8</v>
      </c>
      <c r="E20" s="6"/>
      <c r="F20" s="16">
        <f t="shared" si="0"/>
        <v>1003575.8</v>
      </c>
    </row>
    <row r="21" spans="2:6" ht="17.25" customHeight="1">
      <c r="B21" s="11" t="s">
        <v>9</v>
      </c>
      <c r="C21" s="11"/>
      <c r="D21" s="17">
        <f>D22+D24+D28+D31+D35+D36+D37+D38+D39+D40</f>
        <v>1087366.9099999999</v>
      </c>
      <c r="E21" s="6">
        <f>SUM(E22:E27)</f>
        <v>0</v>
      </c>
      <c r="F21" s="16">
        <f t="shared" si="0"/>
        <v>1087366.9099999999</v>
      </c>
    </row>
    <row r="22" spans="2:6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6" ht="12">
      <c r="B24" s="12" t="s">
        <v>12</v>
      </c>
      <c r="C24" s="12"/>
      <c r="D24" s="16">
        <v>45608</v>
      </c>
      <c r="E24" s="6"/>
      <c r="F24" s="16">
        <f t="shared" si="0"/>
        <v>45608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6" ht="39" customHeight="1">
      <c r="B28" s="10" t="s">
        <v>18</v>
      </c>
      <c r="C28" s="10"/>
      <c r="D28" s="17">
        <f>D29+D30</f>
        <v>179079.01</v>
      </c>
      <c r="E28" s="6">
        <f>SUM(E29:E30)</f>
        <v>0</v>
      </c>
      <c r="F28" s="16">
        <f t="shared" si="0"/>
        <v>179079.01</v>
      </c>
    </row>
    <row r="29" spans="2:6" ht="27.75" customHeight="1">
      <c r="B29" s="13" t="s">
        <v>36</v>
      </c>
      <c r="C29" s="13"/>
      <c r="D29" s="16">
        <v>98431.2</v>
      </c>
      <c r="E29" s="6"/>
      <c r="F29" s="16">
        <f t="shared" si="0"/>
        <v>98431.2</v>
      </c>
    </row>
    <row r="30" spans="2:6" ht="24">
      <c r="B30" s="13" t="s">
        <v>16</v>
      </c>
      <c r="C30" s="13"/>
      <c r="D30" s="16">
        <v>80647.81</v>
      </c>
      <c r="E30" s="6"/>
      <c r="F30" s="16">
        <f t="shared" si="0"/>
        <v>80647.81</v>
      </c>
    </row>
    <row r="31" spans="2:6" ht="18" customHeight="1">
      <c r="B31" s="10" t="s">
        <v>37</v>
      </c>
      <c r="C31" s="10"/>
      <c r="D31" s="17">
        <f>D32+D33+D34</f>
        <v>274173.20999999996</v>
      </c>
      <c r="E31" s="6"/>
      <c r="F31" s="16">
        <f t="shared" si="0"/>
        <v>274173.20999999996</v>
      </c>
    </row>
    <row r="32" spans="2:6" ht="12">
      <c r="B32" s="12" t="s">
        <v>15</v>
      </c>
      <c r="C32" s="12"/>
      <c r="D32" s="16">
        <v>117283</v>
      </c>
      <c r="E32" s="6"/>
      <c r="F32" s="16">
        <f t="shared" si="0"/>
        <v>117283</v>
      </c>
    </row>
    <row r="33" spans="2:6" ht="12">
      <c r="B33" s="13" t="s">
        <v>26</v>
      </c>
      <c r="C33" s="13"/>
      <c r="D33" s="16">
        <v>500</v>
      </c>
      <c r="E33" s="6"/>
      <c r="F33" s="16">
        <f t="shared" si="0"/>
        <v>500</v>
      </c>
    </row>
    <row r="34" spans="2:6" ht="24">
      <c r="B34" s="13" t="s">
        <v>38</v>
      </c>
      <c r="C34" s="13"/>
      <c r="D34" s="16">
        <f>140766.21+15624</f>
        <v>156390.21</v>
      </c>
      <c r="E34" s="6"/>
      <c r="F34" s="16">
        <f t="shared" si="0"/>
        <v>156390.21</v>
      </c>
    </row>
    <row r="35" spans="2:6" ht="12">
      <c r="B35" s="11" t="s">
        <v>14</v>
      </c>
      <c r="C35" s="11"/>
      <c r="D35" s="16">
        <v>39571.050000000003</v>
      </c>
      <c r="E35" s="6"/>
      <c r="F35" s="16">
        <f t="shared" si="0"/>
        <v>39571.050000000003</v>
      </c>
    </row>
    <row r="36" spans="2:6" ht="12">
      <c r="B36" s="11" t="s">
        <v>30</v>
      </c>
      <c r="C36" s="11"/>
      <c r="D36" s="16">
        <f>45000+9810.7+5996.66+8444.16+8200+2300</f>
        <v>79751.520000000004</v>
      </c>
      <c r="E36" s="6"/>
      <c r="F36" s="16"/>
    </row>
    <row r="37" spans="2:6" ht="12">
      <c r="B37" s="11" t="s">
        <v>22</v>
      </c>
      <c r="C37" s="11"/>
      <c r="D37" s="16">
        <f>2083.2+2930</f>
        <v>5013.2</v>
      </c>
      <c r="E37" s="6"/>
      <c r="F37" s="16">
        <f t="shared" si="0"/>
        <v>5013.2</v>
      </c>
    </row>
    <row r="38" spans="2:6" ht="14.25" customHeight="1">
      <c r="B38" s="14" t="s">
        <v>27</v>
      </c>
      <c r="C38" s="14"/>
      <c r="D38" s="16">
        <v>207495.58</v>
      </c>
      <c r="E38" s="6"/>
      <c r="F38" s="16">
        <f t="shared" si="0"/>
        <v>207495.58</v>
      </c>
    </row>
    <row r="39" spans="2:6" ht="12.75" customHeight="1">
      <c r="B39" s="14" t="s">
        <v>33</v>
      </c>
      <c r="C39" s="14"/>
      <c r="D39" s="16">
        <v>41178.910000000003</v>
      </c>
      <c r="E39" s="6"/>
      <c r="F39" s="16">
        <f t="shared" si="0"/>
        <v>41178.910000000003</v>
      </c>
    </row>
    <row r="40" spans="2:6" ht="12" customHeight="1">
      <c r="B40" s="10" t="s">
        <v>40</v>
      </c>
      <c r="C40" s="14"/>
      <c r="D40" s="16">
        <v>66407.83</v>
      </c>
      <c r="E40" s="6"/>
      <c r="F40" s="16">
        <f t="shared" si="0"/>
        <v>66407.83</v>
      </c>
    </row>
    <row r="41" spans="2:6" ht="13.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6" ht="14.25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6" ht="13.5" customHeight="1">
      <c r="B43" s="11" t="s">
        <v>43</v>
      </c>
      <c r="C43" s="11"/>
      <c r="D43" s="17">
        <f>D20-D21</f>
        <v>-83791.10999999987</v>
      </c>
      <c r="E43" s="6">
        <f>E18-(E21+E28+E35+E32+E34+E33+E38)</f>
        <v>0</v>
      </c>
      <c r="F43" s="16">
        <f t="shared" si="0"/>
        <v>-83791.10999999987</v>
      </c>
    </row>
    <row r="44" spans="2:6" ht="13.5" customHeight="1">
      <c r="B44" s="11" t="s">
        <v>44</v>
      </c>
      <c r="C44" s="20">
        <v>-162369.22</v>
      </c>
      <c r="D44" s="16">
        <f>D43+C44</f>
        <v>-246160.32999999987</v>
      </c>
      <c r="E44" s="15"/>
      <c r="F44" s="16">
        <f t="shared" si="0"/>
        <v>-246160.32999999987</v>
      </c>
    </row>
    <row r="45" spans="2:6" ht="12">
      <c r="B45" s="11" t="s">
        <v>31</v>
      </c>
      <c r="C45" s="20">
        <v>176627.54</v>
      </c>
      <c r="D45" s="16">
        <f>D16-D17+C45</f>
        <v>258610.95000000004</v>
      </c>
      <c r="E45" s="6"/>
      <c r="F45" s="16">
        <f t="shared" si="0"/>
        <v>258610.95000000004</v>
      </c>
    </row>
    <row r="46" spans="2:6" ht="12">
      <c r="B46" s="11" t="s">
        <v>32</v>
      </c>
      <c r="C46" s="20">
        <v>261480.2</v>
      </c>
      <c r="D46" s="16">
        <v>366460.31</v>
      </c>
      <c r="E46" s="6"/>
      <c r="F46" s="16">
        <f t="shared" si="0"/>
        <v>366460.31</v>
      </c>
    </row>
    <row r="47" spans="2:6" ht="83.25" customHeight="1">
      <c r="B47" s="18" t="s">
        <v>23</v>
      </c>
      <c r="C47" s="18"/>
      <c r="E47" s="31"/>
      <c r="F47" s="32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2020-06-01T13:29:07Z</dcterms:modified>
</cp:coreProperties>
</file>