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1 квартал" sheetId="5" r:id="rId1"/>
  </sheets>
  <calcPr calcId="125725"/>
</workbook>
</file>

<file path=xl/calcChain.xml><?xml version="1.0" encoding="utf-8"?>
<calcChain xmlns="http://schemas.openxmlformats.org/spreadsheetml/2006/main">
  <c r="C42" i="5"/>
  <c r="C41"/>
  <c r="C40"/>
  <c r="C16"/>
  <c r="C27"/>
  <c r="C32"/>
  <c r="C29"/>
  <c r="C23"/>
  <c r="C15"/>
  <c r="C12"/>
  <c r="C11"/>
  <c r="E35"/>
  <c r="D3"/>
  <c r="E42" l="1"/>
  <c r="E43"/>
  <c r="E39"/>
  <c r="E38"/>
  <c r="E37"/>
  <c r="E36"/>
  <c r="E34"/>
  <c r="E32"/>
  <c r="E31"/>
  <c r="E30"/>
  <c r="E29"/>
  <c r="E28"/>
  <c r="E27"/>
  <c r="E26"/>
  <c r="E25"/>
  <c r="E24"/>
  <c r="D23"/>
  <c r="E22"/>
  <c r="E21"/>
  <c r="E20"/>
  <c r="E19"/>
  <c r="E18"/>
  <c r="E17"/>
  <c r="D16"/>
  <c r="E14"/>
  <c r="E13"/>
  <c r="E12"/>
  <c r="E11"/>
  <c r="E16" l="1"/>
  <c r="E23"/>
  <c r="E15"/>
  <c r="E41" l="1"/>
  <c r="E40"/>
</calcChain>
</file>

<file path=xl/sharedStrings.xml><?xml version="1.0" encoding="utf-8"?>
<sst xmlns="http://schemas.openxmlformats.org/spreadsheetml/2006/main" count="47" uniqueCount="47">
  <si>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</si>
  <si>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</si>
  <si>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</si>
  <si>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</si>
  <si>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</si>
  <si>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</si>
  <si>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</si>
  <si>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</si>
  <si>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</si>
  <si>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</si>
  <si>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</si>
  <si>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</si>
  <si>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</si>
  <si>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</si>
  <si>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</si>
  <si>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</si>
  <si>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</si>
  <si>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</si>
  <si>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</si>
  <si>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</si>
  <si>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</si>
  <si>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</si>
  <si>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</si>
  <si>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</si>
  <si>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</si>
  <si>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</si>
  <si>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</si>
  <si>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</si>
  <si>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</si>
  <si>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</si>
  <si>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</si>
  <si>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</si>
  <si>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</si>
  <si>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</si>
  <si>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</si>
  <si>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</si>
  <si>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</si>
  <si>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Общеэксплуатационные расходы</t>
  </si>
  <si>
    <t>ИТОГО ДОХОДОВ</t>
  </si>
  <si>
    <t>Вознаграждение председателя совета дома</t>
  </si>
  <si>
    <t>Налог УСН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</si>
  <si>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Горбатова  д. № 10  за 1 квартал  2020 год</t>
  </si>
  <si>
    <t>Всего за 4 кв. 2019года</t>
  </si>
  <si>
    <t>Остаток неиспользованных средств за 1 кв.20г.</t>
  </si>
  <si>
    <t>Остаток неиспользованных средств на 01.04.20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</si>
  <si>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на налоги)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</si>
  <si>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Видеонаблюдение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</si>
</sst>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0" fontId="5" fillId="0" borderId="7" xfId="0" applyFont="1" applyBorder="1" applyAlignment="1"/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/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" fontId="5" fillId="0" borderId="12" xfId="0" applyNumberFormat="1" applyFont="1" applyBorder="1"/>
    <xf numFmtId="0" fontId="5" fillId="0" borderId="0" xfId="0" applyFont="1"/>
    <xf numFmtId="0" fontId="1" fillId="0" borderId="12" xfId="0" applyFont="1" applyBorder="1"/>
    <xf numFmtId="0" fontId="6" fillId="0" borderId="0" xfId="0" applyFont="1" applyAlignment="1">
      <alignment vertical="center" wrapText="1"/>
    </xf>
    <xf numFmtId="4" fontId="1" fillId="0" borderId="12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/>
    </xf>
    <xf numFmtId="0" fontId="4" fillId="0" borderId="5" xfId="0" applyFont="1" applyBorder="1" applyAlignment="1"/>
    <xf numFmtId="0" fontId="4" fillId="0" borderId="14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topLeftCell="A4" zoomScale="130" zoomScaleNormal="130" workbookViewId="0">
      <selection activeCell="C44" sqref="C44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23" t="s">
        <v>41</v>
      </c>
      <c r="B1" s="23"/>
      <c r="C1" s="24"/>
      <c r="D1" s="24"/>
      <c r="E1" s="24"/>
    </row>
    <row r="2" spans="1:5">
      <c r="A2" s="25" t="s">
        <v>0</v>
      </c>
      <c r="B2" s="26"/>
      <c r="C2" s="27"/>
      <c r="D2" s="28" t="s">
        <v>1</v>
      </c>
      <c r="E2" s="29"/>
    </row>
    <row r="3" spans="1:5" ht="12.75" customHeight="1">
      <c r="A3" s="18" t="s">
        <v>2</v>
      </c>
      <c r="B3" s="19"/>
      <c r="C3" s="20"/>
      <c r="D3" s="21">
        <f>25123.8</f>
        <v>25123.8</v>
      </c>
      <c r="E3" s="22"/>
    </row>
    <row r="4" spans="1:5" ht="12.75" customHeight="1">
      <c r="A4" s="18" t="s">
        <v>3</v>
      </c>
      <c r="B4" s="19"/>
      <c r="C4" s="20"/>
      <c r="D4" s="21">
        <v>1469.5</v>
      </c>
      <c r="E4" s="22"/>
    </row>
    <row r="5" spans="1:5" ht="13.5" customHeight="1">
      <c r="A5" s="18" t="s">
        <v>4</v>
      </c>
      <c r="B5" s="19"/>
      <c r="C5" s="20"/>
      <c r="D5" s="21">
        <v>6310.3</v>
      </c>
      <c r="E5" s="22"/>
    </row>
    <row r="6" spans="1:5" ht="12.75" customHeight="1">
      <c r="A6" s="18" t="s">
        <v>5</v>
      </c>
      <c r="B6" s="19"/>
      <c r="C6" s="20"/>
      <c r="D6" s="21">
        <v>0</v>
      </c>
      <c r="E6" s="22"/>
    </row>
    <row r="7" spans="1:5" ht="13.5" customHeight="1">
      <c r="A7" s="18" t="s">
        <v>6</v>
      </c>
      <c r="B7" s="19"/>
      <c r="C7" s="20"/>
      <c r="D7" s="21">
        <v>361</v>
      </c>
      <c r="E7" s="22"/>
    </row>
    <row r="8" spans="1:5" ht="16.5" customHeight="1" thickBot="1">
      <c r="A8" s="30" t="s">
        <v>7</v>
      </c>
      <c r="B8" s="31"/>
      <c r="C8" s="32"/>
      <c r="D8" s="21">
        <v>18.5</v>
      </c>
      <c r="E8" s="22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42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f>1298066.5+79275.84</f>
        <v>1377342.34</v>
      </c>
      <c r="D11" s="7"/>
      <c r="E11" s="7">
        <f>C11+D11</f>
        <v>1377342.34</v>
      </c>
    </row>
    <row r="12" spans="1:5" ht="15" customHeight="1">
      <c r="A12" s="6" t="s">
        <v>12</v>
      </c>
      <c r="B12" s="6"/>
      <c r="C12" s="7">
        <f>1256327.09+91372.56</f>
        <v>1347699.6500000001</v>
      </c>
      <c r="D12" s="7"/>
      <c r="E12" s="7">
        <f t="shared" ref="E12:E43" si="0">C12+D12</f>
        <v>1347699.6500000001</v>
      </c>
    </row>
    <row r="13" spans="1:5" ht="24">
      <c r="A13" s="6" t="s">
        <v>13</v>
      </c>
      <c r="B13" s="6"/>
      <c r="C13" s="7">
        <v>13374</v>
      </c>
      <c r="D13" s="7"/>
      <c r="E13" s="7">
        <f t="shared" si="0"/>
        <v>13374</v>
      </c>
    </row>
    <row r="14" spans="1:5" hidden="1">
      <c r="A14" s="6" t="s">
        <v>32</v>
      </c>
      <c r="B14" s="6"/>
      <c r="C14" s="7"/>
      <c r="D14" s="7"/>
      <c r="E14" s="7">
        <f t="shared" si="0"/>
        <v>0</v>
      </c>
    </row>
    <row r="15" spans="1:5">
      <c r="A15" s="6" t="s">
        <v>38</v>
      </c>
      <c r="B15" s="6"/>
      <c r="C15" s="13">
        <f>C12+C13</f>
        <v>1361073.6500000001</v>
      </c>
      <c r="D15" s="7"/>
      <c r="E15" s="7">
        <f t="shared" si="0"/>
        <v>1361073.6500000001</v>
      </c>
    </row>
    <row r="16" spans="1:5" ht="25.5" customHeight="1">
      <c r="A16" s="8" t="s">
        <v>14</v>
      </c>
      <c r="B16" s="8"/>
      <c r="C16" s="13">
        <f>C17+C23+C27+C31+C32+C33+C34+C35+C36+C37+C38+C39</f>
        <v>1357058.8900000001</v>
      </c>
      <c r="D16" s="7">
        <f>SUM(D17:D22)</f>
        <v>0</v>
      </c>
      <c r="E16" s="7">
        <f t="shared" si="0"/>
        <v>1357058.8900000001</v>
      </c>
    </row>
    <row r="17" spans="1:5" ht="19.5" customHeight="1">
      <c r="A17" s="9" t="s">
        <v>15</v>
      </c>
      <c r="B17" s="9"/>
      <c r="C17" s="7">
        <v>177420</v>
      </c>
      <c r="D17" s="7"/>
      <c r="E17" s="7">
        <f t="shared" si="0"/>
        <v>177420</v>
      </c>
    </row>
    <row r="18" spans="1:5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v>0</v>
      </c>
      <c r="D19" s="7"/>
      <c r="E19" s="7">
        <f t="shared" si="0"/>
        <v>0</v>
      </c>
    </row>
    <row r="20" spans="1:5" ht="12.75" hidden="1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hidden="1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hidden="1" customHeight="1">
      <c r="A22" s="9" t="s">
        <v>20</v>
      </c>
      <c r="B22" s="9"/>
      <c r="C22" s="7"/>
      <c r="D22" s="7"/>
      <c r="E22" s="7">
        <f t="shared" si="0"/>
        <v>0</v>
      </c>
    </row>
    <row r="23" spans="1:5" ht="27.75" customHeight="1">
      <c r="A23" s="6" t="s">
        <v>45</v>
      </c>
      <c r="B23" s="6"/>
      <c r="C23" s="13">
        <f>C24+C26</f>
        <v>248954.37</v>
      </c>
      <c r="D23" s="7">
        <f>SUM(D24:D26)</f>
        <v>0</v>
      </c>
      <c r="E23" s="7">
        <f t="shared" si="0"/>
        <v>248954.37</v>
      </c>
    </row>
    <row r="24" spans="1:5" ht="24.75" customHeight="1">
      <c r="A24" s="10" t="s">
        <v>21</v>
      </c>
      <c r="B24" s="10"/>
      <c r="C24" s="7">
        <v>137633.37</v>
      </c>
      <c r="D24" s="7"/>
      <c r="E24" s="7">
        <f t="shared" si="0"/>
        <v>137633.37</v>
      </c>
    </row>
    <row r="25" spans="1:5" ht="28.5" hidden="1" customHeight="1">
      <c r="A25" s="10" t="s">
        <v>22</v>
      </c>
      <c r="B25" s="10"/>
      <c r="C25" s="7"/>
      <c r="D25" s="7"/>
      <c r="E25" s="7">
        <f t="shared" si="0"/>
        <v>0</v>
      </c>
    </row>
    <row r="26" spans="1:5" ht="24.75" customHeight="1">
      <c r="A26" s="10" t="s">
        <v>23</v>
      </c>
      <c r="B26" s="10"/>
      <c r="C26" s="7">
        <v>111321</v>
      </c>
      <c r="D26" s="7"/>
      <c r="E26" s="7">
        <f t="shared" si="0"/>
        <v>111321</v>
      </c>
    </row>
    <row r="27" spans="1:5" ht="20.25" customHeight="1">
      <c r="A27" s="8" t="s">
        <v>33</v>
      </c>
      <c r="B27" s="8"/>
      <c r="C27" s="13">
        <f>C28+C29+C30</f>
        <v>448379.5</v>
      </c>
      <c r="D27" s="7"/>
      <c r="E27" s="7">
        <f t="shared" si="0"/>
        <v>448379.5</v>
      </c>
    </row>
    <row r="28" spans="1:5">
      <c r="A28" s="9" t="s">
        <v>25</v>
      </c>
      <c r="B28" s="9"/>
      <c r="C28" s="7">
        <v>40851.379999999997</v>
      </c>
      <c r="D28" s="7"/>
      <c r="E28" s="7">
        <f t="shared" si="0"/>
        <v>40851.379999999997</v>
      </c>
    </row>
    <row r="29" spans="1:5" ht="24">
      <c r="A29" s="10" t="s">
        <v>36</v>
      </c>
      <c r="B29" s="10"/>
      <c r="C29" s="7">
        <f>217990.52+30987.6</f>
        <v>248978.12</v>
      </c>
      <c r="D29" s="7"/>
      <c r="E29" s="7">
        <f t="shared" si="0"/>
        <v>248978.12</v>
      </c>
    </row>
    <row r="30" spans="1:5">
      <c r="A30" s="10" t="s">
        <v>28</v>
      </c>
      <c r="B30" s="10"/>
      <c r="C30" s="7">
        <v>158550</v>
      </c>
      <c r="D30" s="7"/>
      <c r="E30" s="7">
        <f t="shared" si="0"/>
        <v>158550</v>
      </c>
    </row>
    <row r="31" spans="1:5" ht="15" customHeight="1">
      <c r="A31" s="8" t="s">
        <v>24</v>
      </c>
      <c r="B31" s="8"/>
      <c r="C31" s="7">
        <v>61279.73</v>
      </c>
      <c r="D31" s="7"/>
      <c r="E31" s="7">
        <f t="shared" si="0"/>
        <v>61279.73</v>
      </c>
    </row>
    <row r="32" spans="1:5" ht="15.75" customHeight="1">
      <c r="A32" s="8" t="s">
        <v>37</v>
      </c>
      <c r="B32" s="8"/>
      <c r="C32" s="7">
        <f>15192.85+6191.29-17618.04+42056.37-6529.94-2659.64+19847.89</f>
        <v>56480.78</v>
      </c>
      <c r="D32" s="7"/>
      <c r="E32" s="7">
        <f t="shared" si="0"/>
        <v>56480.78</v>
      </c>
    </row>
    <row r="33" spans="1:5" ht="15.75" customHeight="1">
      <c r="A33" s="8" t="s">
        <v>46</v>
      </c>
      <c r="B33" s="8"/>
      <c r="C33" s="7">
        <v>9622.3799999999992</v>
      </c>
      <c r="D33" s="7"/>
      <c r="E33" s="7"/>
    </row>
    <row r="34" spans="1:5" ht="18" customHeight="1">
      <c r="A34" s="8" t="s">
        <v>39</v>
      </c>
      <c r="B34" s="8"/>
      <c r="C34" s="7">
        <v>33900</v>
      </c>
      <c r="D34" s="7"/>
      <c r="E34" s="7">
        <f t="shared" si="0"/>
        <v>33900</v>
      </c>
    </row>
    <row r="35" spans="1:5" ht="18" customHeight="1">
      <c r="A35" s="8" t="s">
        <v>40</v>
      </c>
      <c r="B35" s="8"/>
      <c r="C35" s="7">
        <v>55508.91</v>
      </c>
      <c r="D35" s="7"/>
      <c r="E35" s="7">
        <f t="shared" si="0"/>
        <v>55508.91</v>
      </c>
    </row>
    <row r="36" spans="1:5" ht="17.25" customHeight="1">
      <c r="A36" s="8" t="s">
        <v>26</v>
      </c>
      <c r="B36" s="8"/>
      <c r="C36" s="7">
        <v>1041.5999999999999</v>
      </c>
      <c r="D36" s="7"/>
      <c r="E36" s="7">
        <f t="shared" si="0"/>
        <v>1041.5999999999999</v>
      </c>
    </row>
    <row r="37" spans="1:5" ht="17.25" customHeight="1">
      <c r="A37" s="8" t="s">
        <v>34</v>
      </c>
      <c r="B37" s="8"/>
      <c r="C37" s="7">
        <v>247921.62</v>
      </c>
      <c r="D37" s="7"/>
      <c r="E37" s="7">
        <f t="shared" si="0"/>
        <v>247921.62</v>
      </c>
    </row>
    <row r="38" spans="1:5" ht="14.25" customHeight="1">
      <c r="A38" s="8" t="s">
        <v>35</v>
      </c>
      <c r="B38" s="8"/>
      <c r="C38" s="7">
        <v>12850</v>
      </c>
      <c r="D38" s="7"/>
      <c r="E38" s="7">
        <f t="shared" si="0"/>
        <v>12850</v>
      </c>
    </row>
    <row r="39" spans="1:5" ht="13.5" customHeight="1">
      <c r="A39" s="6" t="s">
        <v>29</v>
      </c>
      <c r="B39" s="6"/>
      <c r="C39" s="7">
        <v>3700</v>
      </c>
      <c r="D39" s="7"/>
      <c r="E39" s="7">
        <f t="shared" si="0"/>
        <v>3700</v>
      </c>
    </row>
    <row r="40" spans="1:5" ht="13.5" customHeight="1">
      <c r="A40" s="8" t="s">
        <v>43</v>
      </c>
      <c r="B40" s="17"/>
      <c r="C40" s="15">
        <f>C15-C16</f>
        <v>4014.7600000000093</v>
      </c>
      <c r="D40" s="7"/>
      <c r="E40" s="7">
        <f t="shared" si="0"/>
        <v>4014.7600000000093</v>
      </c>
    </row>
    <row r="41" spans="1:5" ht="15" customHeight="1">
      <c r="A41" s="8" t="s">
        <v>44</v>
      </c>
      <c r="B41" s="17">
        <v>393939.65</v>
      </c>
      <c r="C41" s="11">
        <f>B41+C40</f>
        <v>397954.41000000003</v>
      </c>
      <c r="D41" s="7"/>
      <c r="E41" s="7">
        <f t="shared" si="0"/>
        <v>397954.41000000003</v>
      </c>
    </row>
    <row r="42" spans="1:5">
      <c r="A42" s="8" t="s">
        <v>30</v>
      </c>
      <c r="B42" s="8">
        <v>223627.74</v>
      </c>
      <c r="C42" s="7">
        <f>B42+C11-C12</f>
        <v>253270.42999999993</v>
      </c>
      <c r="D42" s="7"/>
      <c r="E42" s="7">
        <f t="shared" si="0"/>
        <v>253270.42999999993</v>
      </c>
    </row>
    <row r="43" spans="1:5">
      <c r="A43" s="8" t="s">
        <v>31</v>
      </c>
      <c r="B43" s="8">
        <v>126618.28</v>
      </c>
      <c r="C43" s="7">
        <v>303715.44</v>
      </c>
      <c r="D43" s="7"/>
      <c r="E43" s="7">
        <f t="shared" si="0"/>
        <v>303715.44</v>
      </c>
    </row>
    <row r="44" spans="1:5" ht="61.5" customHeight="1">
      <c r="A44" s="14" t="s">
        <v>27</v>
      </c>
      <c r="B44" s="14"/>
      <c r="C44" s="12"/>
      <c r="D44" s="33"/>
      <c r="E44" s="34"/>
    </row>
  </sheetData>
  <mergeCells count="16">
    <mergeCell ref="A8:C8"/>
    <mergeCell ref="D8:E8"/>
    <mergeCell ref="D44:E44"/>
    <mergeCell ref="A5:C5"/>
    <mergeCell ref="D5:E5"/>
    <mergeCell ref="A6:C6"/>
    <mergeCell ref="D6:E6"/>
    <mergeCell ref="A7:C7"/>
    <mergeCell ref="D7:E7"/>
    <mergeCell ref="A4:C4"/>
    <mergeCell ref="D4:E4"/>
    <mergeCell ref="A1:E1"/>
    <mergeCell ref="A2:C2"/>
    <mergeCell ref="D2:E2"/>
    <mergeCell ref="A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2020-03-10T10:17:29Z</cp:lastPrinted>
  <dcterms:created xsi:type="dcterms:W3CDTF">2014-11-23T19:16:52Z</dcterms:created>
  <dcterms:modified xsi:type="dcterms:W3CDTF">2020-06-01T13:31:19Z</dcterms:modified>
</cp:coreProperties>
</file>