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квартал " sheetId="1" r:id="rId1"/>
    <sheet name="2 квартал " sheetId="2" r:id="rId2"/>
    <sheet name="3 квартал " sheetId="3" r:id="rId3"/>
    <sheet name="4 квартал " sheetId="4" r:id="rId4"/>
    <sheet name="Итого 2018" sheetId="5" r:id="rId5"/>
  </sheets>
  <calcPr calcId="124519"/>
</workbook>
</file>

<file path=xl/calcChain.xml><?xml version="1.0" encoding="utf-8"?>
<calcChain xmlns="http://schemas.openxmlformats.org/spreadsheetml/2006/main">
  <c r="F39" i="1"/>
  <c r="D46" i="5"/>
  <c r="F46" s="1"/>
  <c r="D47"/>
  <c r="D45"/>
  <c r="F45" s="1"/>
  <c r="D36"/>
  <c r="F36" s="1"/>
  <c r="D37"/>
  <c r="F37" s="1"/>
  <c r="D38"/>
  <c r="F38" s="1"/>
  <c r="D39"/>
  <c r="F39" s="1"/>
  <c r="D40"/>
  <c r="F40" s="1"/>
  <c r="D41"/>
  <c r="F41" s="1"/>
  <c r="D42"/>
  <c r="D43"/>
  <c r="F43" s="1"/>
  <c r="D35"/>
  <c r="F35" s="1"/>
  <c r="D32"/>
  <c r="F32" s="1"/>
  <c r="D33"/>
  <c r="F33" s="1"/>
  <c r="D31"/>
  <c r="F31" s="1"/>
  <c r="D25"/>
  <c r="F25" s="1"/>
  <c r="D26"/>
  <c r="F26" s="1"/>
  <c r="D27"/>
  <c r="F27" s="1"/>
  <c r="D28"/>
  <c r="F28" s="1"/>
  <c r="D29"/>
  <c r="F29" s="1"/>
  <c r="D24"/>
  <c r="D17"/>
  <c r="F17" s="1"/>
  <c r="D18"/>
  <c r="D19"/>
  <c r="F19" s="1"/>
  <c r="D20"/>
  <c r="F20" s="1"/>
  <c r="D21"/>
  <c r="D16"/>
  <c r="F16" s="1"/>
  <c r="C46"/>
  <c r="C47"/>
  <c r="C45"/>
  <c r="F47"/>
  <c r="F42"/>
  <c r="E30"/>
  <c r="E23"/>
  <c r="F21"/>
  <c r="F18"/>
  <c r="C46" i="4"/>
  <c r="C47"/>
  <c r="C45"/>
  <c r="F47"/>
  <c r="F46"/>
  <c r="F45"/>
  <c r="F43"/>
  <c r="F42"/>
  <c r="F41"/>
  <c r="F40"/>
  <c r="F39"/>
  <c r="F38"/>
  <c r="F37"/>
  <c r="F36"/>
  <c r="F35"/>
  <c r="D34"/>
  <c r="F34" s="1"/>
  <c r="F33"/>
  <c r="F32"/>
  <c r="F31"/>
  <c r="E30"/>
  <c r="D30"/>
  <c r="F30" s="1"/>
  <c r="F29"/>
  <c r="F28"/>
  <c r="F27"/>
  <c r="F26"/>
  <c r="F25"/>
  <c r="F24"/>
  <c r="E23"/>
  <c r="D23"/>
  <c r="F23" s="1"/>
  <c r="D22"/>
  <c r="D44" s="1"/>
  <c r="F44" s="1"/>
  <c r="F21"/>
  <c r="F20"/>
  <c r="F19"/>
  <c r="F18"/>
  <c r="F17"/>
  <c r="F16"/>
  <c r="C46" i="3"/>
  <c r="C47"/>
  <c r="C45"/>
  <c r="F47"/>
  <c r="F46"/>
  <c r="F45"/>
  <c r="F43"/>
  <c r="F42"/>
  <c r="F41"/>
  <c r="F40"/>
  <c r="F39"/>
  <c r="F38"/>
  <c r="F37"/>
  <c r="F36"/>
  <c r="F35"/>
  <c r="D34"/>
  <c r="F34" s="1"/>
  <c r="F33"/>
  <c r="F32"/>
  <c r="F31"/>
  <c r="E30"/>
  <c r="D30"/>
  <c r="F30" s="1"/>
  <c r="F29"/>
  <c r="F28"/>
  <c r="F27"/>
  <c r="F26"/>
  <c r="F25"/>
  <c r="F24"/>
  <c r="E23"/>
  <c r="D23"/>
  <c r="F23" s="1"/>
  <c r="D22"/>
  <c r="D44" s="1"/>
  <c r="F44" s="1"/>
  <c r="F21"/>
  <c r="F20"/>
  <c r="F19"/>
  <c r="F18"/>
  <c r="F17"/>
  <c r="F16"/>
  <c r="C46" i="2"/>
  <c r="C47"/>
  <c r="C45"/>
  <c r="F47"/>
  <c r="F46"/>
  <c r="F45"/>
  <c r="F43"/>
  <c r="F42"/>
  <c r="F41"/>
  <c r="F40"/>
  <c r="F39"/>
  <c r="F38"/>
  <c r="F37"/>
  <c r="F36"/>
  <c r="F35"/>
  <c r="D34"/>
  <c r="F34" s="1"/>
  <c r="F33"/>
  <c r="F32"/>
  <c r="F31"/>
  <c r="E30"/>
  <c r="D30"/>
  <c r="F30" s="1"/>
  <c r="F29"/>
  <c r="F28"/>
  <c r="F27"/>
  <c r="F26"/>
  <c r="F25"/>
  <c r="F24"/>
  <c r="E23"/>
  <c r="D23"/>
  <c r="F23" s="1"/>
  <c r="D22"/>
  <c r="D44" s="1"/>
  <c r="F44" s="1"/>
  <c r="F21"/>
  <c r="F20"/>
  <c r="F19"/>
  <c r="F18"/>
  <c r="F17"/>
  <c r="F16"/>
  <c r="F15" i="1"/>
  <c r="F16"/>
  <c r="F17"/>
  <c r="F18"/>
  <c r="F19"/>
  <c r="F22"/>
  <c r="F23"/>
  <c r="F24"/>
  <c r="F25"/>
  <c r="F26"/>
  <c r="F27"/>
  <c r="F29"/>
  <c r="F30"/>
  <c r="F31"/>
  <c r="F33"/>
  <c r="F34"/>
  <c r="F35"/>
  <c r="F36"/>
  <c r="F37"/>
  <c r="F38"/>
  <c r="F40"/>
  <c r="F41"/>
  <c r="F42"/>
  <c r="F44"/>
  <c r="F45"/>
  <c r="F46"/>
  <c r="F14"/>
  <c r="D32"/>
  <c r="F32" s="1"/>
  <c r="D28"/>
  <c r="D20"/>
  <c r="F20" s="1"/>
  <c r="E28"/>
  <c r="E21"/>
  <c r="D21" l="1"/>
  <c r="F21" s="1"/>
  <c r="F28"/>
  <c r="D34" i="5"/>
  <c r="F34" s="1"/>
  <c r="D30"/>
  <c r="F30" s="1"/>
  <c r="F24"/>
  <c r="D22"/>
  <c r="F22" i="4"/>
  <c r="F22" i="3"/>
  <c r="F22" i="2"/>
  <c r="D23" i="5" l="1"/>
  <c r="F23" s="1"/>
  <c r="D43" i="1"/>
  <c r="F43" s="1"/>
  <c r="F22" i="5"/>
  <c r="D44" l="1"/>
  <c r="F44" s="1"/>
</calcChain>
</file>

<file path=xl/sharedStrings.xml><?xml version="1.0" encoding="utf-8"?>
<sst xmlns="http://schemas.openxmlformats.org/spreadsheetml/2006/main" count="221" uniqueCount="60">
  <si>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</si>
  <si>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</si>
  <si>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</si>
  <si>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</si>
  <si>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</si>
  <si>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</si>
  <si>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</si>
  <si>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</si>
  <si>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</si>
  <si>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</si>
  <si>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</si>
  <si>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</si>
  <si>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</si>
  <si>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</si>
  <si>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</si>
  <si>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</si>
  <si>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</si>
  <si>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</si>
  <si>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</si>
  <si>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</si>
  <si>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</si>
  <si>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</si>
  <si>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</si>
  <si>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</si>
  <si>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</si>
  <si>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Аварийные работы</t>
  </si>
  <si>
    <t xml:space="preserve">Вывоз и утилизация ТБО </t>
  </si>
  <si>
    <t>Вывоз крупногабаритного мусора</t>
  </si>
  <si>
    <t xml:space="preserve">Расходы на управление </t>
  </si>
  <si>
    <t>Юридические услуги</t>
  </si>
  <si>
    <t>Транспортные расходы</t>
  </si>
  <si>
    <t xml:space="preserve">Управляющая организация:
ООО "УК Уютный Дом"
Генеральный директор
___________ В.Е. Скачкова
</t>
  </si>
  <si>
    <t>Прочие затраты по  договорам подряда (ремонт кровли, козырьков и т.д.)</t>
  </si>
  <si>
    <t>Количество проживающих в доме человек</t>
  </si>
  <si>
    <t>Общеэксплуатац.расходы</t>
  </si>
  <si>
    <t>Задолженность по оплате за "Содержание"</t>
  </si>
  <si>
    <t>Задолженность по оплате за коммун.услуги</t>
  </si>
  <si>
    <t>Затраты на работы по тек.ремонту, в т.ч.</t>
  </si>
  <si>
    <t>Получено доходов от повыш. К-тов</t>
  </si>
  <si>
    <t>Остаток неиспользованных средств за 3-й квартал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</si>
  <si>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34/1  за 1 квартал  2018  год</t>
  </si>
  <si>
    <t>Всего за 2017 г.</t>
  </si>
  <si>
    <t>ИТОГО ДОХОДОВ</t>
  </si>
  <si>
    <t>Остаток неиспользованных средств за 1-й квартал</t>
  </si>
  <si>
    <t>Остаток неиспользованных средств за 2-й квартал</t>
  </si>
  <si>
    <t>Остаток неиспользованных средств на 01.04.18</t>
  </si>
  <si>
    <t>Всего за 1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</si>
  <si>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34/1  за 2 квартал  2018  год</t>
  </si>
  <si>
    <t>Остаток неиспользованных средств на 01.07.18</t>
  </si>
  <si>
    <t>Всего за 2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</si>
  <si>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34/1  за 3 квартал  2018  год</t>
  </si>
  <si>
    <t>Остаток неиспользованных средств на 01.10.18</t>
  </si>
  <si>
    <t>Остаток неиспользованных средств за 4-й квартал</t>
  </si>
  <si>
    <t>Всего за 3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</si>
  <si>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34/1  за 4 квартал  2018 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</si>
  <si>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34/1  за   2018  год</t>
  </si>
  <si>
    <t>Всего за 4 кв. 2018 г.</t>
  </si>
  <si>
    <t>Остаток неиспользованных средств за 2018 г.</t>
  </si>
  <si>
    <t>Остаток неиспользованных средств на 01.01.19 г.</t>
  </si>
  <si>
    <t>Налог УСН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</si>
</sst>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2" fillId="0" borderId="1" xfId="0" applyNumberFormat="1" applyFont="1" applyBorder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abSelected="1" topLeftCell="A39" zoomScale="130" zoomScaleNormal="130" workbookViewId="0">
      <selection activeCell="B45" sqref="B45"/>
    </sheetView>
  </sheetViews>
  <sheetFormatPr defaultRowHeight="11.25"/>
  <cols>
    <col min="1" max="1" width="1.28515625" style="4" customWidth="1"/>
    <col min="2" max="2" width="41.7109375" style="4" customWidth="1"/>
    <col min="3" max="3" width="10.710937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1.5" customHeight="1">
      <c r="B1" s="5"/>
      <c r="C1" s="5"/>
      <c r="D1" s="5"/>
      <c r="E1" s="5"/>
      <c r="F1" s="30"/>
      <c r="G1" s="5"/>
      <c r="H1" s="5"/>
    </row>
    <row r="2" spans="2:9" hidden="1">
      <c r="B2" s="5"/>
      <c r="C2" s="5"/>
      <c r="D2" s="5"/>
      <c r="E2" s="5"/>
      <c r="F2" s="31"/>
      <c r="G2" s="5"/>
      <c r="H2" s="5"/>
      <c r="I2" s="5"/>
    </row>
    <row r="3" spans="2:9" ht="26.25" hidden="1" customHeight="1">
      <c r="B3" s="5"/>
      <c r="C3" s="5"/>
      <c r="D3" s="5"/>
      <c r="E3" s="5"/>
      <c r="F3" s="31"/>
      <c r="G3" s="5"/>
      <c r="H3" s="5"/>
      <c r="I3" s="5"/>
    </row>
    <row r="4" spans="2:9" ht="45" customHeight="1" thickBot="1">
      <c r="B4" s="32" t="s">
        <v>40</v>
      </c>
      <c r="C4" s="32"/>
      <c r="D4" s="33"/>
      <c r="E4" s="33"/>
      <c r="F4" s="33"/>
      <c r="G4" s="5"/>
      <c r="H4" s="5"/>
      <c r="I4" s="5"/>
    </row>
    <row r="5" spans="2:9" ht="12">
      <c r="B5" s="41" t="s">
        <v>0</v>
      </c>
      <c r="C5" s="42"/>
      <c r="D5" s="43"/>
      <c r="E5" s="37" t="s">
        <v>23</v>
      </c>
      <c r="F5" s="38"/>
    </row>
    <row r="6" spans="2:9" ht="12">
      <c r="B6" s="34" t="s">
        <v>1</v>
      </c>
      <c r="C6" s="35"/>
      <c r="D6" s="36"/>
      <c r="E6" s="23">
        <v>19538.669999999998</v>
      </c>
      <c r="F6" s="24"/>
    </row>
    <row r="7" spans="2:9" ht="12">
      <c r="B7" s="34" t="s">
        <v>2</v>
      </c>
      <c r="C7" s="35"/>
      <c r="D7" s="36"/>
      <c r="E7" s="23">
        <v>0</v>
      </c>
      <c r="F7" s="24"/>
    </row>
    <row r="8" spans="2:9" ht="12">
      <c r="B8" s="34" t="s">
        <v>3</v>
      </c>
      <c r="C8" s="35"/>
      <c r="D8" s="36"/>
      <c r="E8" s="23">
        <v>2287</v>
      </c>
      <c r="F8" s="24"/>
    </row>
    <row r="9" spans="2:9" ht="12">
      <c r="B9" s="34" t="s">
        <v>4</v>
      </c>
      <c r="C9" s="35"/>
      <c r="D9" s="36"/>
      <c r="E9" s="39"/>
      <c r="F9" s="40"/>
    </row>
    <row r="10" spans="2:9" ht="12">
      <c r="B10" s="34" t="s">
        <v>33</v>
      </c>
      <c r="C10" s="35"/>
      <c r="D10" s="36"/>
      <c r="E10" s="23">
        <v>774</v>
      </c>
      <c r="F10" s="24"/>
    </row>
    <row r="11" spans="2:9" ht="25.5" customHeight="1" thickBot="1">
      <c r="B11" s="27" t="s">
        <v>5</v>
      </c>
      <c r="C11" s="28"/>
      <c r="D11" s="29"/>
      <c r="E11" s="25">
        <v>21.28</v>
      </c>
      <c r="F11" s="26"/>
    </row>
    <row r="12" spans="2:9" ht="9.75" customHeight="1">
      <c r="B12" s="2"/>
      <c r="C12" s="2"/>
      <c r="D12" s="3"/>
      <c r="E12" s="3"/>
      <c r="F12" s="3"/>
    </row>
    <row r="13" spans="2:9" ht="33.75" customHeight="1">
      <c r="B13" s="1"/>
      <c r="C13" s="19" t="s">
        <v>41</v>
      </c>
      <c r="D13" s="7" t="s">
        <v>6</v>
      </c>
      <c r="E13" s="7" t="s">
        <v>7</v>
      </c>
      <c r="F13" s="9" t="s">
        <v>21</v>
      </c>
    </row>
    <row r="14" spans="2:9" ht="12">
      <c r="B14" s="10" t="s">
        <v>8</v>
      </c>
      <c r="C14" s="10"/>
      <c r="D14" s="6">
        <v>1226398.08</v>
      </c>
      <c r="E14" s="6"/>
      <c r="F14" s="6">
        <f>D14+E14</f>
        <v>1226398.08</v>
      </c>
    </row>
    <row r="15" spans="2:9" ht="12">
      <c r="B15" s="11" t="s">
        <v>9</v>
      </c>
      <c r="C15" s="11"/>
      <c r="D15" s="6">
        <v>1213863.8500000001</v>
      </c>
      <c r="E15" s="6"/>
      <c r="F15" s="6">
        <f t="shared" ref="F15:F46" si="0">D15+E15</f>
        <v>1213863.8500000001</v>
      </c>
    </row>
    <row r="16" spans="2:9" ht="12" hidden="1">
      <c r="B16" s="11"/>
      <c r="C16" s="11"/>
      <c r="D16" s="6"/>
      <c r="E16" s="6"/>
      <c r="F16" s="6">
        <f t="shared" si="0"/>
        <v>0</v>
      </c>
    </row>
    <row r="17" spans="2:6" ht="12" hidden="1">
      <c r="B17" s="11"/>
      <c r="C17" s="11"/>
      <c r="D17" s="6"/>
      <c r="E17" s="6"/>
      <c r="F17" s="6">
        <f t="shared" si="0"/>
        <v>0</v>
      </c>
    </row>
    <row r="18" spans="2:6" ht="24.75" customHeight="1">
      <c r="B18" s="10" t="s">
        <v>24</v>
      </c>
      <c r="C18" s="10"/>
      <c r="D18" s="6">
        <v>17600</v>
      </c>
      <c r="E18" s="6"/>
      <c r="F18" s="6">
        <f t="shared" si="0"/>
        <v>17600</v>
      </c>
    </row>
    <row r="19" spans="2:6" ht="12" customHeight="1">
      <c r="B19" s="10" t="s">
        <v>38</v>
      </c>
      <c r="C19" s="10"/>
      <c r="D19" s="6">
        <v>61177.72</v>
      </c>
      <c r="E19" s="6"/>
      <c r="F19" s="6">
        <f t="shared" si="0"/>
        <v>61177.72</v>
      </c>
    </row>
    <row r="20" spans="2:6" ht="12" customHeight="1">
      <c r="B20" s="10" t="s">
        <v>42</v>
      </c>
      <c r="C20" s="10"/>
      <c r="D20" s="17">
        <f>D15+D18+D19</f>
        <v>1292641.57</v>
      </c>
      <c r="E20" s="6"/>
      <c r="F20" s="6">
        <f t="shared" si="0"/>
        <v>1292641.57</v>
      </c>
    </row>
    <row r="21" spans="2:6" ht="12">
      <c r="B21" s="11" t="s">
        <v>10</v>
      </c>
      <c r="C21" s="11"/>
      <c r="D21" s="16">
        <f>D22+D23+D24+D25+D26+D27+D28+D32+D36+D37+D38+D40+D41+D42+D39</f>
        <v>1119165.26</v>
      </c>
      <c r="E21" s="6">
        <f>SUM(E22:E27)</f>
        <v>0</v>
      </c>
      <c r="F21" s="6">
        <f t="shared" si="0"/>
        <v>1119165.26</v>
      </c>
    </row>
    <row r="22" spans="2:6" ht="12">
      <c r="B22" s="12" t="s">
        <v>11</v>
      </c>
      <c r="C22" s="12"/>
      <c r="D22" s="6">
        <v>195970.15</v>
      </c>
      <c r="E22" s="6"/>
      <c r="F22" s="6">
        <f t="shared" si="0"/>
        <v>195970.15</v>
      </c>
    </row>
    <row r="23" spans="2:6" ht="12">
      <c r="B23" s="12" t="s">
        <v>12</v>
      </c>
      <c r="C23" s="12"/>
      <c r="D23" s="6">
        <v>0</v>
      </c>
      <c r="E23" s="6"/>
      <c r="F23" s="6">
        <f t="shared" si="0"/>
        <v>0</v>
      </c>
    </row>
    <row r="24" spans="2:6" ht="12">
      <c r="B24" s="12" t="s">
        <v>13</v>
      </c>
      <c r="C24" s="12"/>
      <c r="D24" s="6">
        <v>0</v>
      </c>
      <c r="E24" s="6"/>
      <c r="F24" s="6">
        <f t="shared" si="0"/>
        <v>0</v>
      </c>
    </row>
    <row r="25" spans="2:6" ht="12">
      <c r="B25" s="13" t="s">
        <v>26</v>
      </c>
      <c r="C25" s="13"/>
      <c r="D25" s="6">
        <v>65789.86</v>
      </c>
      <c r="E25" s="6"/>
      <c r="F25" s="6">
        <f t="shared" si="0"/>
        <v>65789.86</v>
      </c>
    </row>
    <row r="26" spans="2:6" ht="12">
      <c r="B26" s="13" t="s">
        <v>27</v>
      </c>
      <c r="C26" s="13"/>
      <c r="D26" s="6">
        <v>0</v>
      </c>
      <c r="E26" s="6"/>
      <c r="F26" s="6">
        <f t="shared" si="0"/>
        <v>0</v>
      </c>
    </row>
    <row r="27" spans="2:6" ht="12">
      <c r="B27" s="12" t="s">
        <v>14</v>
      </c>
      <c r="C27" s="12"/>
      <c r="D27" s="6">
        <v>0</v>
      </c>
      <c r="E27" s="6"/>
      <c r="F27" s="6">
        <f t="shared" si="0"/>
        <v>0</v>
      </c>
    </row>
    <row r="28" spans="2:6" ht="37.5" customHeight="1">
      <c r="B28" s="10" t="s">
        <v>22</v>
      </c>
      <c r="C28" s="10"/>
      <c r="D28" s="17">
        <f>D29+D30+D31</f>
        <v>198450.2</v>
      </c>
      <c r="E28" s="6">
        <f>SUM(E29:E31)</f>
        <v>0</v>
      </c>
      <c r="F28" s="6">
        <f t="shared" si="0"/>
        <v>198450.2</v>
      </c>
    </row>
    <row r="29" spans="2:6" ht="24">
      <c r="B29" s="13" t="s">
        <v>17</v>
      </c>
      <c r="C29" s="13"/>
      <c r="D29" s="6">
        <v>77529</v>
      </c>
      <c r="E29" s="6"/>
      <c r="F29" s="6">
        <f t="shared" si="0"/>
        <v>77529</v>
      </c>
    </row>
    <row r="30" spans="2:6" ht="24">
      <c r="B30" s="13" t="s">
        <v>18</v>
      </c>
      <c r="C30" s="13"/>
      <c r="D30" s="6">
        <v>42190.2</v>
      </c>
      <c r="E30" s="6"/>
      <c r="F30" s="6">
        <f t="shared" si="0"/>
        <v>42190.2</v>
      </c>
    </row>
    <row r="31" spans="2:6" ht="24">
      <c r="B31" s="13" t="s">
        <v>19</v>
      </c>
      <c r="C31" s="13"/>
      <c r="D31" s="6">
        <v>78731</v>
      </c>
      <c r="E31" s="6"/>
      <c r="F31" s="6">
        <f t="shared" si="0"/>
        <v>78731</v>
      </c>
    </row>
    <row r="32" spans="2:6" ht="12">
      <c r="B32" s="10" t="s">
        <v>37</v>
      </c>
      <c r="C32" s="10"/>
      <c r="D32" s="16">
        <f>D33+D34+D35</f>
        <v>335211.83999999997</v>
      </c>
      <c r="E32" s="6"/>
      <c r="F32" s="6">
        <f t="shared" si="0"/>
        <v>335211.83999999997</v>
      </c>
    </row>
    <row r="33" spans="2:6" ht="12">
      <c r="B33" s="12" t="s">
        <v>16</v>
      </c>
      <c r="C33" s="12"/>
      <c r="D33" s="6">
        <v>82554.929999999993</v>
      </c>
      <c r="E33" s="6"/>
      <c r="F33" s="6">
        <f t="shared" si="0"/>
        <v>82554.929999999993</v>
      </c>
    </row>
    <row r="34" spans="2:6" ht="24">
      <c r="B34" s="13" t="s">
        <v>20</v>
      </c>
      <c r="C34" s="13"/>
      <c r="D34" s="6">
        <v>142667.54999999999</v>
      </c>
      <c r="E34" s="6"/>
      <c r="F34" s="6">
        <f t="shared" si="0"/>
        <v>142667.54999999999</v>
      </c>
    </row>
    <row r="35" spans="2:6" ht="24">
      <c r="B35" s="13" t="s">
        <v>32</v>
      </c>
      <c r="C35" s="13"/>
      <c r="D35" s="6">
        <v>109989.36</v>
      </c>
      <c r="E35" s="6"/>
      <c r="F35" s="6">
        <f t="shared" si="0"/>
        <v>109989.36</v>
      </c>
    </row>
    <row r="36" spans="2:6" ht="12">
      <c r="B36" s="11" t="s">
        <v>25</v>
      </c>
      <c r="C36" s="11"/>
      <c r="D36" s="6">
        <v>7423.2</v>
      </c>
      <c r="E36" s="6"/>
      <c r="F36" s="6">
        <f t="shared" si="0"/>
        <v>7423.2</v>
      </c>
    </row>
    <row r="37" spans="2:6" ht="15" customHeight="1">
      <c r="B37" s="11" t="s">
        <v>15</v>
      </c>
      <c r="C37" s="11"/>
      <c r="D37" s="6">
        <v>47190.22</v>
      </c>
      <c r="E37" s="6"/>
      <c r="F37" s="6">
        <f t="shared" si="0"/>
        <v>47190.22</v>
      </c>
    </row>
    <row r="38" spans="2:6" ht="12" customHeight="1">
      <c r="B38" s="11" t="s">
        <v>34</v>
      </c>
      <c r="C38" s="11"/>
      <c r="D38" s="6">
        <v>19895.14</v>
      </c>
      <c r="E38" s="6"/>
      <c r="F38" s="6">
        <f t="shared" si="0"/>
        <v>19895.14</v>
      </c>
    </row>
    <row r="39" spans="2:6" ht="12" customHeight="1">
      <c r="B39" s="11" t="s">
        <v>59</v>
      </c>
      <c r="C39" s="11"/>
      <c r="D39" s="6">
        <v>52674.94</v>
      </c>
      <c r="E39" s="6"/>
      <c r="F39" s="6">
        <f t="shared" si="0"/>
        <v>52674.94</v>
      </c>
    </row>
    <row r="40" spans="2:6" ht="14.25" customHeight="1">
      <c r="B40" s="14" t="s">
        <v>28</v>
      </c>
      <c r="C40" s="14"/>
      <c r="D40" s="6">
        <v>183959.71</v>
      </c>
      <c r="E40" s="6"/>
      <c r="F40" s="6">
        <f t="shared" si="0"/>
        <v>183959.71</v>
      </c>
    </row>
    <row r="41" spans="2:6" ht="14.25" customHeight="1">
      <c r="B41" s="10" t="s">
        <v>29</v>
      </c>
      <c r="C41" s="10"/>
      <c r="D41" s="6">
        <v>9400</v>
      </c>
      <c r="E41" s="6"/>
      <c r="F41" s="6">
        <f t="shared" si="0"/>
        <v>9400</v>
      </c>
    </row>
    <row r="42" spans="2:6" ht="14.25" customHeight="1">
      <c r="B42" s="10" t="s">
        <v>30</v>
      </c>
      <c r="C42" s="10"/>
      <c r="D42" s="6">
        <v>3200</v>
      </c>
      <c r="E42" s="6"/>
      <c r="F42" s="6">
        <f t="shared" si="0"/>
        <v>3200</v>
      </c>
    </row>
    <row r="43" spans="2:6" ht="14.25" customHeight="1">
      <c r="B43" s="10" t="s">
        <v>43</v>
      </c>
      <c r="C43" s="10"/>
      <c r="D43" s="17">
        <f>D20-D21</f>
        <v>173476.31000000006</v>
      </c>
      <c r="E43" s="6"/>
      <c r="F43" s="6">
        <f t="shared" si="0"/>
        <v>173476.31000000006</v>
      </c>
    </row>
    <row r="44" spans="2:6" ht="14.25" customHeight="1">
      <c r="B44" s="11" t="s">
        <v>45</v>
      </c>
      <c r="C44" s="10">
        <v>176679.32</v>
      </c>
      <c r="D44" s="6">
        <v>350155.63</v>
      </c>
      <c r="E44" s="6"/>
      <c r="F44" s="6">
        <f t="shared" si="0"/>
        <v>350155.63</v>
      </c>
    </row>
    <row r="45" spans="2:6" ht="14.25" customHeight="1">
      <c r="B45" s="11" t="s">
        <v>35</v>
      </c>
      <c r="C45" s="10">
        <v>97786.69</v>
      </c>
      <c r="D45" s="6">
        <v>110320.92</v>
      </c>
      <c r="E45" s="6"/>
      <c r="F45" s="6">
        <f t="shared" si="0"/>
        <v>110320.92</v>
      </c>
    </row>
    <row r="46" spans="2:6" ht="12">
      <c r="B46" s="11" t="s">
        <v>36</v>
      </c>
      <c r="C46" s="11">
        <v>294049.46000000002</v>
      </c>
      <c r="D46" s="6">
        <v>383073.02</v>
      </c>
      <c r="E46" s="6"/>
      <c r="F46" s="6">
        <f t="shared" si="0"/>
        <v>383073.02</v>
      </c>
    </row>
    <row r="47" spans="2:6" ht="83.25" customHeight="1">
      <c r="B47" s="15" t="s">
        <v>31</v>
      </c>
      <c r="C47" s="18"/>
      <c r="E47" s="21"/>
      <c r="F47" s="22"/>
    </row>
  </sheetData>
  <mergeCells count="17">
    <mergeCell ref="B7:D7"/>
    <mergeCell ref="E47:F47"/>
    <mergeCell ref="E10:F10"/>
    <mergeCell ref="E11:F11"/>
    <mergeCell ref="B11:D11"/>
    <mergeCell ref="F1:F3"/>
    <mergeCell ref="B4:F4"/>
    <mergeCell ref="B8:D8"/>
    <mergeCell ref="B9:D9"/>
    <mergeCell ref="B10:D10"/>
    <mergeCell ref="E5:F5"/>
    <mergeCell ref="E6:F6"/>
    <mergeCell ref="E7:F7"/>
    <mergeCell ref="E8:F8"/>
    <mergeCell ref="E9:F9"/>
    <mergeCell ref="B5:D5"/>
    <mergeCell ref="B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8"/>
  <sheetViews>
    <sheetView topLeftCell="A35" zoomScale="130" zoomScaleNormal="130" workbookViewId="0">
      <selection activeCell="B9" sqref="B9:D9"/>
    </sheetView>
  </sheetViews>
  <sheetFormatPr defaultRowHeight="11.25"/>
  <cols>
    <col min="1" max="1" width="1.28515625" style="4" customWidth="1"/>
    <col min="2" max="2" width="41.7109375" style="4" customWidth="1"/>
    <col min="3" max="3" width="18.140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1.5" customHeight="1">
      <c r="B1" s="5"/>
      <c r="C1" s="5"/>
      <c r="D1" s="5"/>
      <c r="E1" s="5"/>
      <c r="F1" s="30"/>
      <c r="G1" s="5"/>
      <c r="H1" s="5"/>
    </row>
    <row r="2" spans="2:9" hidden="1">
      <c r="B2" s="5"/>
      <c r="C2" s="5"/>
      <c r="D2" s="5"/>
      <c r="E2" s="5"/>
      <c r="F2" s="31"/>
      <c r="G2" s="5"/>
      <c r="H2" s="5"/>
      <c r="I2" s="5"/>
    </row>
    <row r="3" spans="2:9" ht="26.25" hidden="1" customHeight="1">
      <c r="B3" s="5"/>
      <c r="C3" s="5"/>
      <c r="D3" s="5"/>
      <c r="E3" s="5"/>
      <c r="F3" s="31"/>
      <c r="G3" s="5"/>
      <c r="H3" s="5"/>
      <c r="I3" s="5"/>
    </row>
    <row r="4" spans="2:9" ht="45" customHeight="1">
      <c r="B4" s="32" t="s">
        <v>47</v>
      </c>
      <c r="C4" s="32"/>
      <c r="D4" s="33"/>
      <c r="E4" s="33"/>
      <c r="F4" s="33"/>
      <c r="G4" s="5"/>
      <c r="H4" s="5"/>
      <c r="I4" s="5"/>
    </row>
    <row r="5" spans="2:9" ht="12" thickBot="1"/>
    <row r="6" spans="2:9" ht="12">
      <c r="B6" s="41" t="s">
        <v>0</v>
      </c>
      <c r="C6" s="42"/>
      <c r="D6" s="43"/>
      <c r="E6" s="37" t="s">
        <v>23</v>
      </c>
      <c r="F6" s="38"/>
    </row>
    <row r="7" spans="2:9" ht="12">
      <c r="B7" s="34" t="s">
        <v>1</v>
      </c>
      <c r="C7" s="35"/>
      <c r="D7" s="36"/>
      <c r="E7" s="23">
        <v>19538.669999999998</v>
      </c>
      <c r="F7" s="24"/>
    </row>
    <row r="8" spans="2:9" ht="12">
      <c r="B8" s="34" t="s">
        <v>2</v>
      </c>
      <c r="C8" s="35"/>
      <c r="D8" s="36"/>
      <c r="E8" s="23">
        <v>0</v>
      </c>
      <c r="F8" s="24"/>
    </row>
    <row r="9" spans="2:9" ht="12">
      <c r="B9" s="34" t="s">
        <v>3</v>
      </c>
      <c r="C9" s="35"/>
      <c r="D9" s="36"/>
      <c r="E9" s="23">
        <v>2287</v>
      </c>
      <c r="F9" s="24"/>
    </row>
    <row r="10" spans="2:9" ht="12">
      <c r="B10" s="34" t="s">
        <v>4</v>
      </c>
      <c r="C10" s="35"/>
      <c r="D10" s="36"/>
      <c r="E10" s="39"/>
      <c r="F10" s="40"/>
    </row>
    <row r="11" spans="2:9" ht="12">
      <c r="B11" s="34" t="s">
        <v>33</v>
      </c>
      <c r="C11" s="35"/>
      <c r="D11" s="36"/>
      <c r="E11" s="23">
        <v>774</v>
      </c>
      <c r="F11" s="24"/>
    </row>
    <row r="12" spans="2:9" ht="25.5" customHeight="1" thickBot="1">
      <c r="B12" s="27" t="s">
        <v>5</v>
      </c>
      <c r="C12" s="28"/>
      <c r="D12" s="29"/>
      <c r="E12" s="25">
        <v>21.28</v>
      </c>
      <c r="F12" s="26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9" t="s">
        <v>46</v>
      </c>
      <c r="D14" s="7" t="s">
        <v>6</v>
      </c>
      <c r="E14" s="7" t="s">
        <v>7</v>
      </c>
      <c r="F14" s="9" t="s">
        <v>21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/>
      <c r="E16" s="6"/>
      <c r="F16" s="6">
        <f>D16+E16</f>
        <v>0</v>
      </c>
    </row>
    <row r="17" spans="2:6" ht="12">
      <c r="B17" s="11" t="s">
        <v>9</v>
      </c>
      <c r="C17" s="11"/>
      <c r="D17" s="6"/>
      <c r="E17" s="6"/>
      <c r="F17" s="6">
        <f t="shared" ref="F17:F47" si="0">D17+E17</f>
        <v>0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24.75" customHeight="1">
      <c r="B20" s="10" t="s">
        <v>24</v>
      </c>
      <c r="C20" s="10"/>
      <c r="D20" s="6"/>
      <c r="E20" s="6"/>
      <c r="F20" s="6">
        <f t="shared" si="0"/>
        <v>0</v>
      </c>
    </row>
    <row r="21" spans="2:6" ht="12" customHeight="1">
      <c r="B21" s="10" t="s">
        <v>38</v>
      </c>
      <c r="C21" s="10"/>
      <c r="D21" s="6"/>
      <c r="E21" s="6"/>
      <c r="F21" s="6">
        <f t="shared" si="0"/>
        <v>0</v>
      </c>
    </row>
    <row r="22" spans="2:6" ht="12" customHeight="1">
      <c r="B22" s="10" t="s">
        <v>42</v>
      </c>
      <c r="C22" s="10"/>
      <c r="D22" s="17">
        <f>D17+D20+D21</f>
        <v>0</v>
      </c>
      <c r="E22" s="6"/>
      <c r="F22" s="6">
        <f t="shared" si="0"/>
        <v>0</v>
      </c>
    </row>
    <row r="23" spans="2:6" ht="12">
      <c r="B23" s="11" t="s">
        <v>10</v>
      </c>
      <c r="C23" s="11"/>
      <c r="D23" s="16">
        <f>D24+D25+D26+D27+D28+D29+D30+D34+D38+D39+D40+D41+D42+D43</f>
        <v>0</v>
      </c>
      <c r="E23" s="6">
        <f>SUM(E24:E29)</f>
        <v>0</v>
      </c>
      <c r="F23" s="6">
        <f t="shared" si="0"/>
        <v>0</v>
      </c>
    </row>
    <row r="24" spans="2:6" ht="12">
      <c r="B24" s="12" t="s">
        <v>11</v>
      </c>
      <c r="C24" s="12"/>
      <c r="D24" s="6"/>
      <c r="E24" s="6"/>
      <c r="F24" s="6">
        <f t="shared" si="0"/>
        <v>0</v>
      </c>
    </row>
    <row r="25" spans="2:6" ht="12">
      <c r="B25" s="12" t="s">
        <v>12</v>
      </c>
      <c r="C25" s="12"/>
      <c r="D25" s="6"/>
      <c r="E25" s="6"/>
      <c r="F25" s="6">
        <f t="shared" si="0"/>
        <v>0</v>
      </c>
    </row>
    <row r="26" spans="2:6" ht="12">
      <c r="B26" s="12" t="s">
        <v>13</v>
      </c>
      <c r="C26" s="12"/>
      <c r="D26" s="6"/>
      <c r="E26" s="6"/>
      <c r="F26" s="6">
        <f t="shared" si="0"/>
        <v>0</v>
      </c>
    </row>
    <row r="27" spans="2:6" ht="12">
      <c r="B27" s="13" t="s">
        <v>26</v>
      </c>
      <c r="C27" s="13"/>
      <c r="D27" s="6"/>
      <c r="E27" s="6"/>
      <c r="F27" s="6">
        <f t="shared" si="0"/>
        <v>0</v>
      </c>
    </row>
    <row r="28" spans="2:6" ht="12">
      <c r="B28" s="13" t="s">
        <v>27</v>
      </c>
      <c r="C28" s="13"/>
      <c r="D28" s="6"/>
      <c r="E28" s="6"/>
      <c r="F28" s="6">
        <f t="shared" si="0"/>
        <v>0</v>
      </c>
    </row>
    <row r="29" spans="2:6" ht="12">
      <c r="B29" s="12" t="s">
        <v>14</v>
      </c>
      <c r="C29" s="12"/>
      <c r="D29" s="6"/>
      <c r="E29" s="6"/>
      <c r="F29" s="6">
        <f t="shared" si="0"/>
        <v>0</v>
      </c>
    </row>
    <row r="30" spans="2:6" ht="37.5" customHeight="1">
      <c r="B30" s="10" t="s">
        <v>22</v>
      </c>
      <c r="C30" s="10"/>
      <c r="D30" s="17">
        <f>D31+D32+D33</f>
        <v>0</v>
      </c>
      <c r="E30" s="6">
        <f>SUM(E31:E33)</f>
        <v>0</v>
      </c>
      <c r="F30" s="6">
        <f t="shared" si="0"/>
        <v>0</v>
      </c>
    </row>
    <row r="31" spans="2:6" ht="24">
      <c r="B31" s="13" t="s">
        <v>17</v>
      </c>
      <c r="C31" s="13"/>
      <c r="D31" s="6"/>
      <c r="E31" s="6"/>
      <c r="F31" s="6">
        <f t="shared" si="0"/>
        <v>0</v>
      </c>
    </row>
    <row r="32" spans="2:6" ht="24">
      <c r="B32" s="13" t="s">
        <v>18</v>
      </c>
      <c r="C32" s="13"/>
      <c r="D32" s="6"/>
      <c r="E32" s="6"/>
      <c r="F32" s="6">
        <f t="shared" si="0"/>
        <v>0</v>
      </c>
    </row>
    <row r="33" spans="2:6" ht="24">
      <c r="B33" s="13" t="s">
        <v>19</v>
      </c>
      <c r="C33" s="13"/>
      <c r="D33" s="6"/>
      <c r="E33" s="6"/>
      <c r="F33" s="6">
        <f t="shared" si="0"/>
        <v>0</v>
      </c>
    </row>
    <row r="34" spans="2:6" ht="12">
      <c r="B34" s="10" t="s">
        <v>37</v>
      </c>
      <c r="C34" s="10"/>
      <c r="D34" s="16">
        <f>D35+D36+D37</f>
        <v>0</v>
      </c>
      <c r="E34" s="6"/>
      <c r="F34" s="6">
        <f t="shared" si="0"/>
        <v>0</v>
      </c>
    </row>
    <row r="35" spans="2:6" ht="12">
      <c r="B35" s="12" t="s">
        <v>16</v>
      </c>
      <c r="C35" s="12"/>
      <c r="D35" s="6"/>
      <c r="E35" s="6"/>
      <c r="F35" s="6">
        <f t="shared" si="0"/>
        <v>0</v>
      </c>
    </row>
    <row r="36" spans="2:6" ht="24">
      <c r="B36" s="13" t="s">
        <v>20</v>
      </c>
      <c r="C36" s="13"/>
      <c r="D36" s="6"/>
      <c r="E36" s="6"/>
      <c r="F36" s="6">
        <f t="shared" si="0"/>
        <v>0</v>
      </c>
    </row>
    <row r="37" spans="2:6" ht="24">
      <c r="B37" s="13" t="s">
        <v>32</v>
      </c>
      <c r="C37" s="13"/>
      <c r="D37" s="6"/>
      <c r="E37" s="6"/>
      <c r="F37" s="6">
        <f t="shared" si="0"/>
        <v>0</v>
      </c>
    </row>
    <row r="38" spans="2:6" ht="12">
      <c r="B38" s="11" t="s">
        <v>25</v>
      </c>
      <c r="C38" s="11"/>
      <c r="D38" s="6"/>
      <c r="E38" s="6"/>
      <c r="F38" s="6">
        <f t="shared" si="0"/>
        <v>0</v>
      </c>
    </row>
    <row r="39" spans="2:6" ht="15" customHeight="1">
      <c r="B39" s="11" t="s">
        <v>15</v>
      </c>
      <c r="C39" s="11"/>
      <c r="D39" s="6"/>
      <c r="E39" s="6"/>
      <c r="F39" s="6">
        <f t="shared" si="0"/>
        <v>0</v>
      </c>
    </row>
    <row r="40" spans="2:6" ht="12" customHeight="1">
      <c r="B40" s="11" t="s">
        <v>34</v>
      </c>
      <c r="C40" s="11"/>
      <c r="D40" s="6"/>
      <c r="E40" s="6"/>
      <c r="F40" s="6">
        <f t="shared" si="0"/>
        <v>0</v>
      </c>
    </row>
    <row r="41" spans="2:6" ht="14.25" customHeight="1">
      <c r="B41" s="14" t="s">
        <v>28</v>
      </c>
      <c r="C41" s="14"/>
      <c r="D41" s="6"/>
      <c r="E41" s="6"/>
      <c r="F41" s="6">
        <f t="shared" si="0"/>
        <v>0</v>
      </c>
    </row>
    <row r="42" spans="2:6" ht="14.25" customHeight="1">
      <c r="B42" s="10" t="s">
        <v>29</v>
      </c>
      <c r="C42" s="10"/>
      <c r="D42" s="6"/>
      <c r="E42" s="6"/>
      <c r="F42" s="6">
        <f t="shared" si="0"/>
        <v>0</v>
      </c>
    </row>
    <row r="43" spans="2:6" ht="14.25" customHeight="1">
      <c r="B43" s="10" t="s">
        <v>30</v>
      </c>
      <c r="C43" s="10"/>
      <c r="D43" s="6"/>
      <c r="E43" s="6"/>
      <c r="F43" s="6">
        <f t="shared" si="0"/>
        <v>0</v>
      </c>
    </row>
    <row r="44" spans="2:6" ht="14.25" customHeight="1">
      <c r="B44" s="10" t="s">
        <v>44</v>
      </c>
      <c r="C44" s="10"/>
      <c r="D44" s="17">
        <f>D22-D23</f>
        <v>0</v>
      </c>
      <c r="E44" s="6"/>
      <c r="F44" s="6">
        <f t="shared" si="0"/>
        <v>0</v>
      </c>
    </row>
    <row r="45" spans="2:6" ht="14.25" customHeight="1">
      <c r="B45" s="11" t="s">
        <v>45</v>
      </c>
      <c r="C45" s="10">
        <f>'1 квартал '!D44</f>
        <v>350155.63</v>
      </c>
      <c r="D45" s="6"/>
      <c r="E45" s="6"/>
      <c r="F45" s="6">
        <f t="shared" si="0"/>
        <v>0</v>
      </c>
    </row>
    <row r="46" spans="2:6" ht="14.25" customHeight="1">
      <c r="B46" s="11" t="s">
        <v>35</v>
      </c>
      <c r="C46" s="10">
        <f>'1 квартал '!D45</f>
        <v>110320.92</v>
      </c>
      <c r="D46" s="6"/>
      <c r="E46" s="6"/>
      <c r="F46" s="6">
        <f t="shared" si="0"/>
        <v>0</v>
      </c>
    </row>
    <row r="47" spans="2:6" ht="12">
      <c r="B47" s="11" t="s">
        <v>36</v>
      </c>
      <c r="C47" s="10">
        <f>'1 квартал '!D46</f>
        <v>383073.02</v>
      </c>
      <c r="D47" s="6"/>
      <c r="E47" s="6"/>
      <c r="F47" s="6">
        <f t="shared" si="0"/>
        <v>0</v>
      </c>
    </row>
    <row r="48" spans="2:6" ht="83.25" customHeight="1">
      <c r="B48" s="18" t="s">
        <v>31</v>
      </c>
      <c r="C48" s="18"/>
      <c r="E48" s="21"/>
      <c r="F48" s="22"/>
    </row>
  </sheetData>
  <mergeCells count="17">
    <mergeCell ref="B11:D11"/>
    <mergeCell ref="E11:F11"/>
    <mergeCell ref="B12:D12"/>
    <mergeCell ref="E12:F12"/>
    <mergeCell ref="E48:F48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8"/>
  <sheetViews>
    <sheetView topLeftCell="A38" zoomScale="130" zoomScaleNormal="130" workbookViewId="0">
      <selection activeCell="B11" sqref="B11:D11"/>
    </sheetView>
  </sheetViews>
  <sheetFormatPr defaultRowHeight="11.25"/>
  <cols>
    <col min="1" max="1" width="1.28515625" style="4" customWidth="1"/>
    <col min="2" max="2" width="41.7109375" style="4" customWidth="1"/>
    <col min="3" max="3" width="18.140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1.5" customHeight="1">
      <c r="B1" s="5"/>
      <c r="C1" s="5"/>
      <c r="D1" s="5"/>
      <c r="E1" s="5"/>
      <c r="F1" s="30"/>
      <c r="G1" s="5"/>
      <c r="H1" s="5"/>
    </row>
    <row r="2" spans="2:9" hidden="1">
      <c r="B2" s="5"/>
      <c r="C2" s="5"/>
      <c r="D2" s="5"/>
      <c r="E2" s="5"/>
      <c r="F2" s="31"/>
      <c r="G2" s="5"/>
      <c r="H2" s="5"/>
      <c r="I2" s="5"/>
    </row>
    <row r="3" spans="2:9" ht="26.25" hidden="1" customHeight="1">
      <c r="B3" s="5"/>
      <c r="C3" s="5"/>
      <c r="D3" s="5"/>
      <c r="E3" s="5"/>
      <c r="F3" s="31"/>
      <c r="G3" s="5"/>
      <c r="H3" s="5"/>
      <c r="I3" s="5"/>
    </row>
    <row r="4" spans="2:9" ht="45" customHeight="1">
      <c r="B4" s="32" t="s">
        <v>50</v>
      </c>
      <c r="C4" s="32"/>
      <c r="D4" s="33"/>
      <c r="E4" s="33"/>
      <c r="F4" s="33"/>
      <c r="G4" s="5"/>
      <c r="H4" s="5"/>
      <c r="I4" s="5"/>
    </row>
    <row r="5" spans="2:9" ht="12" thickBot="1"/>
    <row r="6" spans="2:9" ht="12">
      <c r="B6" s="41" t="s">
        <v>0</v>
      </c>
      <c r="C6" s="42"/>
      <c r="D6" s="43"/>
      <c r="E6" s="37" t="s">
        <v>23</v>
      </c>
      <c r="F6" s="38"/>
    </row>
    <row r="7" spans="2:9" ht="12">
      <c r="B7" s="34" t="s">
        <v>1</v>
      </c>
      <c r="C7" s="35"/>
      <c r="D7" s="36"/>
      <c r="E7" s="23">
        <v>19538.669999999998</v>
      </c>
      <c r="F7" s="24"/>
    </row>
    <row r="8" spans="2:9" ht="12">
      <c r="B8" s="34" t="s">
        <v>2</v>
      </c>
      <c r="C8" s="35"/>
      <c r="D8" s="36"/>
      <c r="E8" s="23">
        <v>0</v>
      </c>
      <c r="F8" s="24"/>
    </row>
    <row r="9" spans="2:9" ht="12">
      <c r="B9" s="34" t="s">
        <v>3</v>
      </c>
      <c r="C9" s="35"/>
      <c r="D9" s="36"/>
      <c r="E9" s="23">
        <v>2287</v>
      </c>
      <c r="F9" s="24"/>
    </row>
    <row r="10" spans="2:9" ht="12">
      <c r="B10" s="34" t="s">
        <v>4</v>
      </c>
      <c r="C10" s="35"/>
      <c r="D10" s="36"/>
      <c r="E10" s="39"/>
      <c r="F10" s="40"/>
    </row>
    <row r="11" spans="2:9" ht="12">
      <c r="B11" s="34" t="s">
        <v>33</v>
      </c>
      <c r="C11" s="35"/>
      <c r="D11" s="36"/>
      <c r="E11" s="23">
        <v>774</v>
      </c>
      <c r="F11" s="24"/>
    </row>
    <row r="12" spans="2:9" ht="25.5" customHeight="1" thickBot="1">
      <c r="B12" s="27" t="s">
        <v>5</v>
      </c>
      <c r="C12" s="28"/>
      <c r="D12" s="29"/>
      <c r="E12" s="25">
        <v>21.28</v>
      </c>
      <c r="F12" s="26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9" t="s">
        <v>49</v>
      </c>
      <c r="D14" s="7" t="s">
        <v>6</v>
      </c>
      <c r="E14" s="7" t="s">
        <v>7</v>
      </c>
      <c r="F14" s="9" t="s">
        <v>21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/>
      <c r="E16" s="6"/>
      <c r="F16" s="6">
        <f>D16+E16</f>
        <v>0</v>
      </c>
    </row>
    <row r="17" spans="2:6" ht="12">
      <c r="B17" s="11" t="s">
        <v>9</v>
      </c>
      <c r="C17" s="11"/>
      <c r="D17" s="6"/>
      <c r="E17" s="6"/>
      <c r="F17" s="6">
        <f t="shared" ref="F17:F47" si="0">D17+E17</f>
        <v>0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24.75" customHeight="1">
      <c r="B20" s="10" t="s">
        <v>24</v>
      </c>
      <c r="C20" s="10"/>
      <c r="D20" s="6"/>
      <c r="E20" s="6"/>
      <c r="F20" s="6">
        <f t="shared" si="0"/>
        <v>0</v>
      </c>
    </row>
    <row r="21" spans="2:6" ht="12" customHeight="1">
      <c r="B21" s="10" t="s">
        <v>38</v>
      </c>
      <c r="C21" s="10"/>
      <c r="D21" s="6"/>
      <c r="E21" s="6"/>
      <c r="F21" s="6">
        <f t="shared" si="0"/>
        <v>0</v>
      </c>
    </row>
    <row r="22" spans="2:6" ht="12" customHeight="1">
      <c r="B22" s="10" t="s">
        <v>42</v>
      </c>
      <c r="C22" s="10"/>
      <c r="D22" s="17">
        <f>D17+D20+D21</f>
        <v>0</v>
      </c>
      <c r="E22" s="6"/>
      <c r="F22" s="6">
        <f t="shared" si="0"/>
        <v>0</v>
      </c>
    </row>
    <row r="23" spans="2:6" ht="12">
      <c r="B23" s="11" t="s">
        <v>10</v>
      </c>
      <c r="C23" s="11"/>
      <c r="D23" s="16">
        <f>D24+D25+D26+D27+D28+D29+D30+D34+D38+D39+D40+D41+D42+D43</f>
        <v>0</v>
      </c>
      <c r="E23" s="6">
        <f>SUM(E24:E29)</f>
        <v>0</v>
      </c>
      <c r="F23" s="6">
        <f t="shared" si="0"/>
        <v>0</v>
      </c>
    </row>
    <row r="24" spans="2:6" ht="12">
      <c r="B24" s="12" t="s">
        <v>11</v>
      </c>
      <c r="C24" s="12"/>
      <c r="D24" s="6"/>
      <c r="E24" s="6"/>
      <c r="F24" s="6">
        <f t="shared" si="0"/>
        <v>0</v>
      </c>
    </row>
    <row r="25" spans="2:6" ht="12">
      <c r="B25" s="12" t="s">
        <v>12</v>
      </c>
      <c r="C25" s="12"/>
      <c r="D25" s="6"/>
      <c r="E25" s="6"/>
      <c r="F25" s="6">
        <f t="shared" si="0"/>
        <v>0</v>
      </c>
    </row>
    <row r="26" spans="2:6" ht="12">
      <c r="B26" s="12" t="s">
        <v>13</v>
      </c>
      <c r="C26" s="12"/>
      <c r="D26" s="6"/>
      <c r="E26" s="6"/>
      <c r="F26" s="6">
        <f t="shared" si="0"/>
        <v>0</v>
      </c>
    </row>
    <row r="27" spans="2:6" ht="12">
      <c r="B27" s="13" t="s">
        <v>26</v>
      </c>
      <c r="C27" s="13"/>
      <c r="D27" s="6"/>
      <c r="E27" s="6"/>
      <c r="F27" s="6">
        <f t="shared" si="0"/>
        <v>0</v>
      </c>
    </row>
    <row r="28" spans="2:6" ht="12">
      <c r="B28" s="13" t="s">
        <v>27</v>
      </c>
      <c r="C28" s="13"/>
      <c r="D28" s="6"/>
      <c r="E28" s="6"/>
      <c r="F28" s="6">
        <f t="shared" si="0"/>
        <v>0</v>
      </c>
    </row>
    <row r="29" spans="2:6" ht="12">
      <c r="B29" s="12" t="s">
        <v>14</v>
      </c>
      <c r="C29" s="12"/>
      <c r="D29" s="6"/>
      <c r="E29" s="6"/>
      <c r="F29" s="6">
        <f t="shared" si="0"/>
        <v>0</v>
      </c>
    </row>
    <row r="30" spans="2:6" ht="37.5" customHeight="1">
      <c r="B30" s="10" t="s">
        <v>22</v>
      </c>
      <c r="C30" s="10"/>
      <c r="D30" s="17">
        <f>D31+D32+D33</f>
        <v>0</v>
      </c>
      <c r="E30" s="6">
        <f>SUM(E31:E33)</f>
        <v>0</v>
      </c>
      <c r="F30" s="6">
        <f t="shared" si="0"/>
        <v>0</v>
      </c>
    </row>
    <row r="31" spans="2:6" ht="24">
      <c r="B31" s="13" t="s">
        <v>17</v>
      </c>
      <c r="C31" s="13"/>
      <c r="D31" s="6"/>
      <c r="E31" s="6"/>
      <c r="F31" s="6">
        <f t="shared" si="0"/>
        <v>0</v>
      </c>
    </row>
    <row r="32" spans="2:6" ht="24">
      <c r="B32" s="13" t="s">
        <v>18</v>
      </c>
      <c r="C32" s="13"/>
      <c r="D32" s="6"/>
      <c r="E32" s="6"/>
      <c r="F32" s="6">
        <f t="shared" si="0"/>
        <v>0</v>
      </c>
    </row>
    <row r="33" spans="2:6" ht="24">
      <c r="B33" s="13" t="s">
        <v>19</v>
      </c>
      <c r="C33" s="13"/>
      <c r="D33" s="6"/>
      <c r="E33" s="6"/>
      <c r="F33" s="6">
        <f t="shared" si="0"/>
        <v>0</v>
      </c>
    </row>
    <row r="34" spans="2:6" ht="12">
      <c r="B34" s="10" t="s">
        <v>37</v>
      </c>
      <c r="C34" s="10"/>
      <c r="D34" s="16">
        <f>D35+D36+D37</f>
        <v>0</v>
      </c>
      <c r="E34" s="6"/>
      <c r="F34" s="6">
        <f t="shared" si="0"/>
        <v>0</v>
      </c>
    </row>
    <row r="35" spans="2:6" ht="12">
      <c r="B35" s="12" t="s">
        <v>16</v>
      </c>
      <c r="C35" s="12"/>
      <c r="D35" s="6"/>
      <c r="E35" s="6"/>
      <c r="F35" s="6">
        <f t="shared" si="0"/>
        <v>0</v>
      </c>
    </row>
    <row r="36" spans="2:6" ht="24">
      <c r="B36" s="13" t="s">
        <v>20</v>
      </c>
      <c r="C36" s="13"/>
      <c r="D36" s="6"/>
      <c r="E36" s="6"/>
      <c r="F36" s="6">
        <f t="shared" si="0"/>
        <v>0</v>
      </c>
    </row>
    <row r="37" spans="2:6" ht="24">
      <c r="B37" s="13" t="s">
        <v>32</v>
      </c>
      <c r="C37" s="13"/>
      <c r="D37" s="6"/>
      <c r="E37" s="6"/>
      <c r="F37" s="6">
        <f t="shared" si="0"/>
        <v>0</v>
      </c>
    </row>
    <row r="38" spans="2:6" ht="12">
      <c r="B38" s="11" t="s">
        <v>25</v>
      </c>
      <c r="C38" s="11"/>
      <c r="D38" s="6"/>
      <c r="E38" s="6"/>
      <c r="F38" s="6">
        <f t="shared" si="0"/>
        <v>0</v>
      </c>
    </row>
    <row r="39" spans="2:6" ht="15" customHeight="1">
      <c r="B39" s="11" t="s">
        <v>15</v>
      </c>
      <c r="C39" s="11"/>
      <c r="D39" s="6"/>
      <c r="E39" s="6"/>
      <c r="F39" s="6">
        <f t="shared" si="0"/>
        <v>0</v>
      </c>
    </row>
    <row r="40" spans="2:6" ht="12" customHeight="1">
      <c r="B40" s="11" t="s">
        <v>34</v>
      </c>
      <c r="C40" s="11"/>
      <c r="D40" s="6"/>
      <c r="E40" s="6"/>
      <c r="F40" s="6">
        <f t="shared" si="0"/>
        <v>0</v>
      </c>
    </row>
    <row r="41" spans="2:6" ht="14.25" customHeight="1">
      <c r="B41" s="14" t="s">
        <v>28</v>
      </c>
      <c r="C41" s="14"/>
      <c r="D41" s="6"/>
      <c r="E41" s="6"/>
      <c r="F41" s="6">
        <f t="shared" si="0"/>
        <v>0</v>
      </c>
    </row>
    <row r="42" spans="2:6" ht="14.25" customHeight="1">
      <c r="B42" s="10" t="s">
        <v>29</v>
      </c>
      <c r="C42" s="10"/>
      <c r="D42" s="6"/>
      <c r="E42" s="6"/>
      <c r="F42" s="6">
        <f t="shared" si="0"/>
        <v>0</v>
      </c>
    </row>
    <row r="43" spans="2:6" ht="14.25" customHeight="1">
      <c r="B43" s="10" t="s">
        <v>30</v>
      </c>
      <c r="C43" s="10"/>
      <c r="D43" s="6"/>
      <c r="E43" s="6"/>
      <c r="F43" s="6">
        <f t="shared" si="0"/>
        <v>0</v>
      </c>
    </row>
    <row r="44" spans="2:6" ht="14.25" customHeight="1">
      <c r="B44" s="10" t="s">
        <v>39</v>
      </c>
      <c r="C44" s="10"/>
      <c r="D44" s="17">
        <f>D22-D23</f>
        <v>0</v>
      </c>
      <c r="E44" s="6"/>
      <c r="F44" s="6">
        <f t="shared" si="0"/>
        <v>0</v>
      </c>
    </row>
    <row r="45" spans="2:6" ht="14.25" customHeight="1">
      <c r="B45" s="11" t="s">
        <v>48</v>
      </c>
      <c r="C45" s="10">
        <f>'2 квартал '!D45</f>
        <v>0</v>
      </c>
      <c r="D45" s="6"/>
      <c r="E45" s="6"/>
      <c r="F45" s="6">
        <f t="shared" si="0"/>
        <v>0</v>
      </c>
    </row>
    <row r="46" spans="2:6" ht="14.25" customHeight="1">
      <c r="B46" s="11" t="s">
        <v>35</v>
      </c>
      <c r="C46" s="10">
        <f>'2 квартал '!D46</f>
        <v>0</v>
      </c>
      <c r="D46" s="6"/>
      <c r="E46" s="6"/>
      <c r="F46" s="6">
        <f t="shared" si="0"/>
        <v>0</v>
      </c>
    </row>
    <row r="47" spans="2:6" ht="12">
      <c r="B47" s="11" t="s">
        <v>36</v>
      </c>
      <c r="C47" s="10">
        <f>'2 квартал '!D47</f>
        <v>0</v>
      </c>
      <c r="D47" s="6"/>
      <c r="E47" s="6"/>
      <c r="F47" s="6">
        <f t="shared" si="0"/>
        <v>0</v>
      </c>
    </row>
    <row r="48" spans="2:6" ht="83.25" customHeight="1">
      <c r="B48" s="18" t="s">
        <v>31</v>
      </c>
      <c r="C48" s="18"/>
      <c r="E48" s="21"/>
      <c r="F48" s="22"/>
    </row>
  </sheetData>
  <mergeCells count="17">
    <mergeCell ref="B11:D11"/>
    <mergeCell ref="E11:F11"/>
    <mergeCell ref="B12:D12"/>
    <mergeCell ref="E12:F12"/>
    <mergeCell ref="E48:F48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8"/>
  <sheetViews>
    <sheetView topLeftCell="A32" zoomScale="130" zoomScaleNormal="130" workbookViewId="0">
      <selection activeCell="B11" sqref="B11:D11"/>
    </sheetView>
  </sheetViews>
  <sheetFormatPr defaultRowHeight="11.25"/>
  <cols>
    <col min="1" max="1" width="1.28515625" style="4" customWidth="1"/>
    <col min="2" max="2" width="41.7109375" style="4" customWidth="1"/>
    <col min="3" max="3" width="18.140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1.5" customHeight="1">
      <c r="B1" s="5"/>
      <c r="C1" s="5"/>
      <c r="D1" s="5"/>
      <c r="E1" s="5"/>
      <c r="F1" s="30"/>
      <c r="G1" s="5"/>
      <c r="H1" s="5"/>
    </row>
    <row r="2" spans="2:9" hidden="1">
      <c r="B2" s="5"/>
      <c r="C2" s="5"/>
      <c r="D2" s="5"/>
      <c r="E2" s="5"/>
      <c r="F2" s="31"/>
      <c r="G2" s="5"/>
      <c r="H2" s="5"/>
      <c r="I2" s="5"/>
    </row>
    <row r="3" spans="2:9" ht="26.25" hidden="1" customHeight="1">
      <c r="B3" s="5"/>
      <c r="C3" s="5"/>
      <c r="D3" s="5"/>
      <c r="E3" s="5"/>
      <c r="F3" s="31"/>
      <c r="G3" s="5"/>
      <c r="H3" s="5"/>
      <c r="I3" s="5"/>
    </row>
    <row r="4" spans="2:9" ht="45" customHeight="1">
      <c r="B4" s="32" t="s">
        <v>54</v>
      </c>
      <c r="C4" s="32"/>
      <c r="D4" s="33"/>
      <c r="E4" s="33"/>
      <c r="F4" s="33"/>
      <c r="G4" s="5"/>
      <c r="H4" s="5"/>
      <c r="I4" s="5"/>
    </row>
    <row r="5" spans="2:9" ht="12" thickBot="1"/>
    <row r="6" spans="2:9" ht="12">
      <c r="B6" s="41" t="s">
        <v>0</v>
      </c>
      <c r="C6" s="42"/>
      <c r="D6" s="43"/>
      <c r="E6" s="37" t="s">
        <v>23</v>
      </c>
      <c r="F6" s="38"/>
    </row>
    <row r="7" spans="2:9" ht="12">
      <c r="B7" s="34" t="s">
        <v>1</v>
      </c>
      <c r="C7" s="35"/>
      <c r="D7" s="36"/>
      <c r="E7" s="23">
        <v>19538.669999999998</v>
      </c>
      <c r="F7" s="24"/>
    </row>
    <row r="8" spans="2:9" ht="12">
      <c r="B8" s="34" t="s">
        <v>2</v>
      </c>
      <c r="C8" s="35"/>
      <c r="D8" s="36"/>
      <c r="E8" s="23">
        <v>0</v>
      </c>
      <c r="F8" s="24"/>
    </row>
    <row r="9" spans="2:9" ht="12">
      <c r="B9" s="34" t="s">
        <v>3</v>
      </c>
      <c r="C9" s="35"/>
      <c r="D9" s="36"/>
      <c r="E9" s="23">
        <v>2287</v>
      </c>
      <c r="F9" s="24"/>
    </row>
    <row r="10" spans="2:9" ht="12">
      <c r="B10" s="34" t="s">
        <v>4</v>
      </c>
      <c r="C10" s="35"/>
      <c r="D10" s="36"/>
      <c r="E10" s="39"/>
      <c r="F10" s="40"/>
    </row>
    <row r="11" spans="2:9" ht="12">
      <c r="B11" s="34" t="s">
        <v>33</v>
      </c>
      <c r="C11" s="35"/>
      <c r="D11" s="36"/>
      <c r="E11" s="23">
        <v>774</v>
      </c>
      <c r="F11" s="24"/>
    </row>
    <row r="12" spans="2:9" ht="25.5" customHeight="1" thickBot="1">
      <c r="B12" s="27" t="s">
        <v>5</v>
      </c>
      <c r="C12" s="28"/>
      <c r="D12" s="29"/>
      <c r="E12" s="25">
        <v>21.28</v>
      </c>
      <c r="F12" s="26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9" t="s">
        <v>53</v>
      </c>
      <c r="D14" s="7" t="s">
        <v>6</v>
      </c>
      <c r="E14" s="7" t="s">
        <v>7</v>
      </c>
      <c r="F14" s="9" t="s">
        <v>21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/>
      <c r="E16" s="6"/>
      <c r="F16" s="6">
        <f>D16+E16</f>
        <v>0</v>
      </c>
    </row>
    <row r="17" spans="2:6" ht="12">
      <c r="B17" s="11" t="s">
        <v>9</v>
      </c>
      <c r="C17" s="11"/>
      <c r="D17" s="6"/>
      <c r="E17" s="6"/>
      <c r="F17" s="6">
        <f t="shared" ref="F17:F47" si="0">D17+E17</f>
        <v>0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24.75" customHeight="1">
      <c r="B20" s="10" t="s">
        <v>24</v>
      </c>
      <c r="C20" s="10"/>
      <c r="D20" s="6"/>
      <c r="E20" s="6"/>
      <c r="F20" s="6">
        <f t="shared" si="0"/>
        <v>0</v>
      </c>
    </row>
    <row r="21" spans="2:6" ht="12" customHeight="1">
      <c r="B21" s="10" t="s">
        <v>38</v>
      </c>
      <c r="C21" s="10"/>
      <c r="D21" s="6"/>
      <c r="E21" s="6"/>
      <c r="F21" s="6">
        <f t="shared" si="0"/>
        <v>0</v>
      </c>
    </row>
    <row r="22" spans="2:6" ht="12" customHeight="1">
      <c r="B22" s="10" t="s">
        <v>42</v>
      </c>
      <c r="C22" s="10"/>
      <c r="D22" s="17">
        <f>D17+D20+D21</f>
        <v>0</v>
      </c>
      <c r="E22" s="6"/>
      <c r="F22" s="6">
        <f t="shared" si="0"/>
        <v>0</v>
      </c>
    </row>
    <row r="23" spans="2:6" ht="12">
      <c r="B23" s="11" t="s">
        <v>10</v>
      </c>
      <c r="C23" s="11"/>
      <c r="D23" s="16">
        <f>D24+D25+D26+D27+D28+D29+D30+D34+D38+D39+D40+D41+D42+D43</f>
        <v>0</v>
      </c>
      <c r="E23" s="6">
        <f>SUM(E24:E29)</f>
        <v>0</v>
      </c>
      <c r="F23" s="6">
        <f t="shared" si="0"/>
        <v>0</v>
      </c>
    </row>
    <row r="24" spans="2:6" ht="12">
      <c r="B24" s="12" t="s">
        <v>11</v>
      </c>
      <c r="C24" s="12"/>
      <c r="D24" s="6"/>
      <c r="E24" s="6"/>
      <c r="F24" s="6">
        <f t="shared" si="0"/>
        <v>0</v>
      </c>
    </row>
    <row r="25" spans="2:6" ht="12">
      <c r="B25" s="12" t="s">
        <v>12</v>
      </c>
      <c r="C25" s="12"/>
      <c r="D25" s="6"/>
      <c r="E25" s="6"/>
      <c r="F25" s="6">
        <f t="shared" si="0"/>
        <v>0</v>
      </c>
    </row>
    <row r="26" spans="2:6" ht="12">
      <c r="B26" s="12" t="s">
        <v>13</v>
      </c>
      <c r="C26" s="12"/>
      <c r="D26" s="6"/>
      <c r="E26" s="6"/>
      <c r="F26" s="6">
        <f t="shared" si="0"/>
        <v>0</v>
      </c>
    </row>
    <row r="27" spans="2:6" ht="12">
      <c r="B27" s="13" t="s">
        <v>26</v>
      </c>
      <c r="C27" s="13"/>
      <c r="D27" s="6"/>
      <c r="E27" s="6"/>
      <c r="F27" s="6">
        <f t="shared" si="0"/>
        <v>0</v>
      </c>
    </row>
    <row r="28" spans="2:6" ht="12">
      <c r="B28" s="13" t="s">
        <v>27</v>
      </c>
      <c r="C28" s="13"/>
      <c r="D28" s="6"/>
      <c r="E28" s="6"/>
      <c r="F28" s="6">
        <f t="shared" si="0"/>
        <v>0</v>
      </c>
    </row>
    <row r="29" spans="2:6" ht="12">
      <c r="B29" s="12" t="s">
        <v>14</v>
      </c>
      <c r="C29" s="12"/>
      <c r="D29" s="6"/>
      <c r="E29" s="6"/>
      <c r="F29" s="6">
        <f t="shared" si="0"/>
        <v>0</v>
      </c>
    </row>
    <row r="30" spans="2:6" ht="37.5" customHeight="1">
      <c r="B30" s="10" t="s">
        <v>22</v>
      </c>
      <c r="C30" s="10"/>
      <c r="D30" s="17">
        <f>D31+D32+D33</f>
        <v>0</v>
      </c>
      <c r="E30" s="6">
        <f>SUM(E31:E33)</f>
        <v>0</v>
      </c>
      <c r="F30" s="6">
        <f t="shared" si="0"/>
        <v>0</v>
      </c>
    </row>
    <row r="31" spans="2:6" ht="24">
      <c r="B31" s="13" t="s">
        <v>17</v>
      </c>
      <c r="C31" s="13"/>
      <c r="D31" s="6"/>
      <c r="E31" s="6"/>
      <c r="F31" s="6">
        <f t="shared" si="0"/>
        <v>0</v>
      </c>
    </row>
    <row r="32" spans="2:6" ht="24">
      <c r="B32" s="13" t="s">
        <v>18</v>
      </c>
      <c r="C32" s="13"/>
      <c r="D32" s="6"/>
      <c r="E32" s="6"/>
      <c r="F32" s="6">
        <f t="shared" si="0"/>
        <v>0</v>
      </c>
    </row>
    <row r="33" spans="2:6" ht="24">
      <c r="B33" s="13" t="s">
        <v>19</v>
      </c>
      <c r="C33" s="13"/>
      <c r="D33" s="6"/>
      <c r="E33" s="6"/>
      <c r="F33" s="6">
        <f t="shared" si="0"/>
        <v>0</v>
      </c>
    </row>
    <row r="34" spans="2:6" ht="12">
      <c r="B34" s="10" t="s">
        <v>37</v>
      </c>
      <c r="C34" s="10"/>
      <c r="D34" s="16">
        <f>D35+D36+D37</f>
        <v>0</v>
      </c>
      <c r="E34" s="6"/>
      <c r="F34" s="6">
        <f t="shared" si="0"/>
        <v>0</v>
      </c>
    </row>
    <row r="35" spans="2:6" ht="12">
      <c r="B35" s="12" t="s">
        <v>16</v>
      </c>
      <c r="C35" s="12"/>
      <c r="D35" s="6"/>
      <c r="E35" s="6"/>
      <c r="F35" s="6">
        <f t="shared" si="0"/>
        <v>0</v>
      </c>
    </row>
    <row r="36" spans="2:6" ht="24">
      <c r="B36" s="13" t="s">
        <v>20</v>
      </c>
      <c r="C36" s="13"/>
      <c r="D36" s="6"/>
      <c r="E36" s="6"/>
      <c r="F36" s="6">
        <f t="shared" si="0"/>
        <v>0</v>
      </c>
    </row>
    <row r="37" spans="2:6" ht="24">
      <c r="B37" s="13" t="s">
        <v>32</v>
      </c>
      <c r="C37" s="13"/>
      <c r="D37" s="6"/>
      <c r="E37" s="6"/>
      <c r="F37" s="6">
        <f t="shared" si="0"/>
        <v>0</v>
      </c>
    </row>
    <row r="38" spans="2:6" ht="12">
      <c r="B38" s="11" t="s">
        <v>25</v>
      </c>
      <c r="C38" s="11"/>
      <c r="D38" s="6"/>
      <c r="E38" s="6"/>
      <c r="F38" s="6">
        <f t="shared" si="0"/>
        <v>0</v>
      </c>
    </row>
    <row r="39" spans="2:6" ht="15" customHeight="1">
      <c r="B39" s="11" t="s">
        <v>15</v>
      </c>
      <c r="C39" s="11"/>
      <c r="D39" s="6"/>
      <c r="E39" s="6"/>
      <c r="F39" s="6">
        <f t="shared" si="0"/>
        <v>0</v>
      </c>
    </row>
    <row r="40" spans="2:6" ht="12" customHeight="1">
      <c r="B40" s="11" t="s">
        <v>34</v>
      </c>
      <c r="C40" s="11"/>
      <c r="D40" s="6"/>
      <c r="E40" s="6"/>
      <c r="F40" s="6">
        <f t="shared" si="0"/>
        <v>0</v>
      </c>
    </row>
    <row r="41" spans="2:6" ht="14.25" customHeight="1">
      <c r="B41" s="14" t="s">
        <v>28</v>
      </c>
      <c r="C41" s="14"/>
      <c r="D41" s="6"/>
      <c r="E41" s="6"/>
      <c r="F41" s="6">
        <f t="shared" si="0"/>
        <v>0</v>
      </c>
    </row>
    <row r="42" spans="2:6" ht="14.25" customHeight="1">
      <c r="B42" s="10" t="s">
        <v>29</v>
      </c>
      <c r="C42" s="10"/>
      <c r="D42" s="6"/>
      <c r="E42" s="6"/>
      <c r="F42" s="6">
        <f t="shared" si="0"/>
        <v>0</v>
      </c>
    </row>
    <row r="43" spans="2:6" ht="14.25" customHeight="1">
      <c r="B43" s="10" t="s">
        <v>30</v>
      </c>
      <c r="C43" s="10"/>
      <c r="D43" s="6"/>
      <c r="E43" s="6"/>
      <c r="F43" s="6">
        <f t="shared" si="0"/>
        <v>0</v>
      </c>
    </row>
    <row r="44" spans="2:6" ht="14.25" customHeight="1">
      <c r="B44" s="10" t="s">
        <v>52</v>
      </c>
      <c r="C44" s="10"/>
      <c r="D44" s="17">
        <f>D22-D23</f>
        <v>0</v>
      </c>
      <c r="E44" s="6"/>
      <c r="F44" s="6">
        <f t="shared" si="0"/>
        <v>0</v>
      </c>
    </row>
    <row r="45" spans="2:6" ht="14.25" customHeight="1">
      <c r="B45" s="11" t="s">
        <v>51</v>
      </c>
      <c r="C45" s="10">
        <f>'3 квартал '!D45</f>
        <v>0</v>
      </c>
      <c r="D45" s="6"/>
      <c r="E45" s="6"/>
      <c r="F45" s="6">
        <f t="shared" si="0"/>
        <v>0</v>
      </c>
    </row>
    <row r="46" spans="2:6" ht="14.25" customHeight="1">
      <c r="B46" s="11" t="s">
        <v>35</v>
      </c>
      <c r="C46" s="10">
        <f>'3 квартал '!D46</f>
        <v>0</v>
      </c>
      <c r="D46" s="6"/>
      <c r="E46" s="6"/>
      <c r="F46" s="6">
        <f t="shared" si="0"/>
        <v>0</v>
      </c>
    </row>
    <row r="47" spans="2:6" ht="12">
      <c r="B47" s="11" t="s">
        <v>36</v>
      </c>
      <c r="C47" s="10">
        <f>'3 квартал '!D47</f>
        <v>0</v>
      </c>
      <c r="D47" s="6"/>
      <c r="E47" s="6"/>
      <c r="F47" s="6">
        <f t="shared" si="0"/>
        <v>0</v>
      </c>
    </row>
    <row r="48" spans="2:6" ht="83.25" customHeight="1">
      <c r="B48" s="18" t="s">
        <v>31</v>
      </c>
      <c r="C48" s="18"/>
      <c r="E48" s="21"/>
      <c r="F48" s="22"/>
    </row>
  </sheetData>
  <mergeCells count="17">
    <mergeCell ref="B11:D11"/>
    <mergeCell ref="E11:F11"/>
    <mergeCell ref="B12:D12"/>
    <mergeCell ref="E12:F12"/>
    <mergeCell ref="E48:F48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8"/>
  <sheetViews>
    <sheetView topLeftCell="A34" zoomScale="130" zoomScaleNormal="130" workbookViewId="0">
      <selection activeCell="D42" sqref="D42"/>
    </sheetView>
  </sheetViews>
  <sheetFormatPr defaultRowHeight="11.25"/>
  <cols>
    <col min="1" max="1" width="1.28515625" style="4" customWidth="1"/>
    <col min="2" max="2" width="41.7109375" style="4" customWidth="1"/>
    <col min="3" max="3" width="18.140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1.5" customHeight="1">
      <c r="B1" s="5"/>
      <c r="C1" s="5"/>
      <c r="D1" s="5"/>
      <c r="E1" s="5"/>
      <c r="F1" s="30"/>
      <c r="G1" s="5"/>
      <c r="H1" s="5"/>
    </row>
    <row r="2" spans="2:9" hidden="1">
      <c r="B2" s="5"/>
      <c r="C2" s="5"/>
      <c r="D2" s="5"/>
      <c r="E2" s="5"/>
      <c r="F2" s="31"/>
      <c r="G2" s="5"/>
      <c r="H2" s="5"/>
      <c r="I2" s="5"/>
    </row>
    <row r="3" spans="2:9" ht="26.25" hidden="1" customHeight="1">
      <c r="B3" s="5"/>
      <c r="C3" s="5"/>
      <c r="D3" s="5"/>
      <c r="E3" s="5"/>
      <c r="F3" s="31"/>
      <c r="G3" s="5"/>
      <c r="H3" s="5"/>
      <c r="I3" s="5"/>
    </row>
    <row r="4" spans="2:9" ht="45" customHeight="1">
      <c r="B4" s="32" t="s">
        <v>55</v>
      </c>
      <c r="C4" s="32"/>
      <c r="D4" s="33"/>
      <c r="E4" s="33"/>
      <c r="F4" s="33"/>
      <c r="G4" s="5"/>
      <c r="H4" s="5"/>
      <c r="I4" s="5"/>
    </row>
    <row r="5" spans="2:9" ht="12" thickBot="1"/>
    <row r="6" spans="2:9" ht="12">
      <c r="B6" s="41" t="s">
        <v>0</v>
      </c>
      <c r="C6" s="42"/>
      <c r="D6" s="43"/>
      <c r="E6" s="37" t="s">
        <v>23</v>
      </c>
      <c r="F6" s="38"/>
    </row>
    <row r="7" spans="2:9" ht="12">
      <c r="B7" s="34" t="s">
        <v>1</v>
      </c>
      <c r="C7" s="35"/>
      <c r="D7" s="36"/>
      <c r="E7" s="23">
        <v>19538.669999999998</v>
      </c>
      <c r="F7" s="24"/>
    </row>
    <row r="8" spans="2:9" ht="12">
      <c r="B8" s="34" t="s">
        <v>2</v>
      </c>
      <c r="C8" s="35"/>
      <c r="D8" s="36"/>
      <c r="E8" s="23">
        <v>0</v>
      </c>
      <c r="F8" s="24"/>
    </row>
    <row r="9" spans="2:9" ht="12">
      <c r="B9" s="34" t="s">
        <v>3</v>
      </c>
      <c r="C9" s="35"/>
      <c r="D9" s="36"/>
      <c r="E9" s="23">
        <v>2287</v>
      </c>
      <c r="F9" s="24"/>
    </row>
    <row r="10" spans="2:9" ht="12">
      <c r="B10" s="34" t="s">
        <v>4</v>
      </c>
      <c r="C10" s="35"/>
      <c r="D10" s="36"/>
      <c r="E10" s="39"/>
      <c r="F10" s="40"/>
    </row>
    <row r="11" spans="2:9" ht="12">
      <c r="B11" s="34" t="s">
        <v>33</v>
      </c>
      <c r="C11" s="35"/>
      <c r="D11" s="36"/>
      <c r="E11" s="23">
        <v>774</v>
      </c>
      <c r="F11" s="24"/>
    </row>
    <row r="12" spans="2:9" ht="25.5" customHeight="1" thickBot="1">
      <c r="B12" s="27" t="s">
        <v>5</v>
      </c>
      <c r="C12" s="28"/>
      <c r="D12" s="29"/>
      <c r="E12" s="25">
        <v>21.28</v>
      </c>
      <c r="F12" s="26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9" t="s">
        <v>56</v>
      </c>
      <c r="D14" s="7" t="s">
        <v>6</v>
      </c>
      <c r="E14" s="7" t="s">
        <v>7</v>
      </c>
      <c r="F14" s="9" t="s">
        <v>21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f>'1 квартал '!D14+'2 квартал '!D16+'3 квартал '!D16+'4 квартал '!D16</f>
        <v>1226398.08</v>
      </c>
      <c r="E16" s="6"/>
      <c r="F16" s="6">
        <f>D16+E16</f>
        <v>1226398.08</v>
      </c>
    </row>
    <row r="17" spans="2:6" ht="12">
      <c r="B17" s="11" t="s">
        <v>9</v>
      </c>
      <c r="C17" s="11"/>
      <c r="D17" s="6">
        <f>'1 квартал '!D15+'2 квартал '!D17+'3 квартал '!D17+'4 квартал '!D17</f>
        <v>1213863.8500000001</v>
      </c>
      <c r="E17" s="6"/>
      <c r="F17" s="6">
        <f t="shared" ref="F17:F47" si="0">D17+E17</f>
        <v>1213863.8500000001</v>
      </c>
    </row>
    <row r="18" spans="2:6" ht="12" hidden="1">
      <c r="B18" s="11"/>
      <c r="C18" s="11"/>
      <c r="D18" s="6">
        <f>'1 квартал '!D16+'2 квартал '!D18+'3 квартал '!D18+'4 квартал '!D18</f>
        <v>0</v>
      </c>
      <c r="E18" s="6"/>
      <c r="F18" s="6">
        <f t="shared" si="0"/>
        <v>0</v>
      </c>
    </row>
    <row r="19" spans="2:6" ht="12" hidden="1">
      <c r="B19" s="11"/>
      <c r="C19" s="11"/>
      <c r="D19" s="6">
        <f>'1 квартал '!D17+'2 квартал '!D19+'3 квартал '!D19+'4 квартал '!D19</f>
        <v>0</v>
      </c>
      <c r="E19" s="6"/>
      <c r="F19" s="6">
        <f t="shared" si="0"/>
        <v>0</v>
      </c>
    </row>
    <row r="20" spans="2:6" ht="24.75" customHeight="1">
      <c r="B20" s="10" t="s">
        <v>24</v>
      </c>
      <c r="C20" s="10"/>
      <c r="D20" s="6">
        <f>'1 квартал '!D18+'2 квартал '!D20+'3 квартал '!D20+'4 квартал '!D20</f>
        <v>17600</v>
      </c>
      <c r="E20" s="6"/>
      <c r="F20" s="6">
        <f t="shared" si="0"/>
        <v>17600</v>
      </c>
    </row>
    <row r="21" spans="2:6" ht="12" customHeight="1">
      <c r="B21" s="10" t="s">
        <v>38</v>
      </c>
      <c r="C21" s="10"/>
      <c r="D21" s="6">
        <f>'1 квартал '!D19+'2 квартал '!D21+'3 квартал '!D21+'4 квартал '!D21</f>
        <v>61177.72</v>
      </c>
      <c r="E21" s="6"/>
      <c r="F21" s="6">
        <f t="shared" si="0"/>
        <v>61177.72</v>
      </c>
    </row>
    <row r="22" spans="2:6" ht="12" customHeight="1">
      <c r="B22" s="10" t="s">
        <v>42</v>
      </c>
      <c r="C22" s="10"/>
      <c r="D22" s="20">
        <f>D17+D20+D21</f>
        <v>1292641.57</v>
      </c>
      <c r="E22" s="6"/>
      <c r="F22" s="6">
        <f t="shared" si="0"/>
        <v>1292641.57</v>
      </c>
    </row>
    <row r="23" spans="2:6" ht="12">
      <c r="B23" s="11" t="s">
        <v>10</v>
      </c>
      <c r="C23" s="11"/>
      <c r="D23" s="16">
        <f>D24+D25+D26+D27+D28+D29+D30+D34+D38+D39+D40+D41+D42+D43</f>
        <v>1066490.32</v>
      </c>
      <c r="E23" s="6">
        <f>SUM(E24:E29)</f>
        <v>0</v>
      </c>
      <c r="F23" s="6">
        <f t="shared" si="0"/>
        <v>1066490.32</v>
      </c>
    </row>
    <row r="24" spans="2:6" ht="12">
      <c r="B24" s="12" t="s">
        <v>11</v>
      </c>
      <c r="C24" s="12"/>
      <c r="D24" s="6">
        <f>'1 квартал '!D22+'2 квартал '!D24+'3 квартал '!D24+'4 квартал '!D24</f>
        <v>195970.15</v>
      </c>
      <c r="E24" s="6"/>
      <c r="F24" s="6">
        <f t="shared" si="0"/>
        <v>195970.15</v>
      </c>
    </row>
    <row r="25" spans="2:6" ht="12">
      <c r="B25" s="12" t="s">
        <v>12</v>
      </c>
      <c r="C25" s="12"/>
      <c r="D25" s="6">
        <f>'1 квартал '!D23+'2 квартал '!D25+'3 квартал '!D25+'4 квартал '!D25</f>
        <v>0</v>
      </c>
      <c r="E25" s="6"/>
      <c r="F25" s="6">
        <f t="shared" si="0"/>
        <v>0</v>
      </c>
    </row>
    <row r="26" spans="2:6" ht="12">
      <c r="B26" s="12" t="s">
        <v>13</v>
      </c>
      <c r="C26" s="12"/>
      <c r="D26" s="6">
        <f>'1 квартал '!D24+'2 квартал '!D26+'3 квартал '!D26+'4 квартал '!D26</f>
        <v>0</v>
      </c>
      <c r="E26" s="6"/>
      <c r="F26" s="6">
        <f t="shared" si="0"/>
        <v>0</v>
      </c>
    </row>
    <row r="27" spans="2:6" ht="12">
      <c r="B27" s="13" t="s">
        <v>26</v>
      </c>
      <c r="C27" s="13"/>
      <c r="D27" s="6">
        <f>'1 квартал '!D25+'2 квартал '!D27+'3 квартал '!D27+'4 квартал '!D27</f>
        <v>65789.86</v>
      </c>
      <c r="E27" s="6"/>
      <c r="F27" s="6">
        <f t="shared" si="0"/>
        <v>65789.86</v>
      </c>
    </row>
    <row r="28" spans="2:6" ht="12">
      <c r="B28" s="13" t="s">
        <v>27</v>
      </c>
      <c r="C28" s="13"/>
      <c r="D28" s="6">
        <f>'1 квартал '!D26+'2 квартал '!D28+'3 квартал '!D28+'4 квартал '!D28</f>
        <v>0</v>
      </c>
      <c r="E28" s="6"/>
      <c r="F28" s="6">
        <f t="shared" si="0"/>
        <v>0</v>
      </c>
    </row>
    <row r="29" spans="2:6" ht="12">
      <c r="B29" s="12" t="s">
        <v>14</v>
      </c>
      <c r="C29" s="12"/>
      <c r="D29" s="6">
        <f>'1 квартал '!D27+'2 квартал '!D29+'3 квартал '!D29+'4 квартал '!D29</f>
        <v>0</v>
      </c>
      <c r="E29" s="6"/>
      <c r="F29" s="6">
        <f t="shared" si="0"/>
        <v>0</v>
      </c>
    </row>
    <row r="30" spans="2:6" ht="37.5" customHeight="1">
      <c r="B30" s="10" t="s">
        <v>22</v>
      </c>
      <c r="C30" s="10"/>
      <c r="D30" s="20">
        <f>D31+D32+D33</f>
        <v>198450.2</v>
      </c>
      <c r="E30" s="6">
        <f>SUM(E31:E33)</f>
        <v>0</v>
      </c>
      <c r="F30" s="6">
        <f t="shared" si="0"/>
        <v>198450.2</v>
      </c>
    </row>
    <row r="31" spans="2:6" ht="24">
      <c r="B31" s="13" t="s">
        <v>17</v>
      </c>
      <c r="C31" s="13"/>
      <c r="D31" s="6">
        <f>'1 квартал '!D29+'2 квартал '!D31+'3 квартал '!D31+'4 квартал '!D31</f>
        <v>77529</v>
      </c>
      <c r="E31" s="6"/>
      <c r="F31" s="6">
        <f t="shared" si="0"/>
        <v>77529</v>
      </c>
    </row>
    <row r="32" spans="2:6" ht="24">
      <c r="B32" s="13" t="s">
        <v>18</v>
      </c>
      <c r="C32" s="13"/>
      <c r="D32" s="6">
        <f>'1 квартал '!D30+'2 квартал '!D32+'3 квартал '!D32+'4 квартал '!D32</f>
        <v>42190.2</v>
      </c>
      <c r="E32" s="6"/>
      <c r="F32" s="6">
        <f t="shared" si="0"/>
        <v>42190.2</v>
      </c>
    </row>
    <row r="33" spans="2:6" ht="24">
      <c r="B33" s="13" t="s">
        <v>19</v>
      </c>
      <c r="C33" s="13"/>
      <c r="D33" s="6">
        <f>'1 квартал '!D31+'2 квартал '!D33+'3 квартал '!D33+'4 квартал '!D33</f>
        <v>78731</v>
      </c>
      <c r="E33" s="6"/>
      <c r="F33" s="6">
        <f t="shared" si="0"/>
        <v>78731</v>
      </c>
    </row>
    <row r="34" spans="2:6" ht="12">
      <c r="B34" s="10" t="s">
        <v>37</v>
      </c>
      <c r="C34" s="10"/>
      <c r="D34" s="16">
        <f>D35+D36+D37</f>
        <v>335211.83999999997</v>
      </c>
      <c r="E34" s="6"/>
      <c r="F34" s="6">
        <f t="shared" si="0"/>
        <v>335211.83999999997</v>
      </c>
    </row>
    <row r="35" spans="2:6" ht="12">
      <c r="B35" s="12" t="s">
        <v>16</v>
      </c>
      <c r="C35" s="12"/>
      <c r="D35" s="6">
        <f>'1 квартал '!D33+'2 квартал '!D35+'3 квартал '!D35+'4 квартал '!D35</f>
        <v>82554.929999999993</v>
      </c>
      <c r="E35" s="6"/>
      <c r="F35" s="6">
        <f t="shared" si="0"/>
        <v>82554.929999999993</v>
      </c>
    </row>
    <row r="36" spans="2:6" ht="24">
      <c r="B36" s="13" t="s">
        <v>20</v>
      </c>
      <c r="C36" s="13"/>
      <c r="D36" s="6">
        <f>'1 квартал '!D34+'2 квартал '!D36+'3 квартал '!D36+'4 квартал '!D36</f>
        <v>142667.54999999999</v>
      </c>
      <c r="E36" s="6"/>
      <c r="F36" s="6">
        <f t="shared" si="0"/>
        <v>142667.54999999999</v>
      </c>
    </row>
    <row r="37" spans="2:6" ht="24">
      <c r="B37" s="13" t="s">
        <v>32</v>
      </c>
      <c r="C37" s="13"/>
      <c r="D37" s="6">
        <f>'1 квартал '!D35+'2 квартал '!D37+'3 квартал '!D37+'4 квартал '!D37</f>
        <v>109989.36</v>
      </c>
      <c r="E37" s="6"/>
      <c r="F37" s="6">
        <f t="shared" si="0"/>
        <v>109989.36</v>
      </c>
    </row>
    <row r="38" spans="2:6" ht="12">
      <c r="B38" s="11" t="s">
        <v>25</v>
      </c>
      <c r="C38" s="11"/>
      <c r="D38" s="6">
        <f>'1 квартал '!D36+'2 квартал '!D38+'3 квартал '!D38+'4 квартал '!D38</f>
        <v>7423.2</v>
      </c>
      <c r="E38" s="6"/>
      <c r="F38" s="6">
        <f t="shared" si="0"/>
        <v>7423.2</v>
      </c>
    </row>
    <row r="39" spans="2:6" ht="15" customHeight="1">
      <c r="B39" s="11" t="s">
        <v>15</v>
      </c>
      <c r="C39" s="11"/>
      <c r="D39" s="6">
        <f>'1 квартал '!D37+'2 квартал '!D39+'3 квартал '!D39+'4 квартал '!D39</f>
        <v>47190.22</v>
      </c>
      <c r="E39" s="6"/>
      <c r="F39" s="6">
        <f t="shared" si="0"/>
        <v>47190.22</v>
      </c>
    </row>
    <row r="40" spans="2:6" ht="12" customHeight="1">
      <c r="B40" s="11" t="s">
        <v>34</v>
      </c>
      <c r="C40" s="11"/>
      <c r="D40" s="6">
        <f>'1 квартал '!D38+'2 квартал '!D40+'3 квартал '!D40+'4 квартал '!D40</f>
        <v>19895.14</v>
      </c>
      <c r="E40" s="6"/>
      <c r="F40" s="6">
        <f t="shared" si="0"/>
        <v>19895.14</v>
      </c>
    </row>
    <row r="41" spans="2:6" ht="14.25" customHeight="1">
      <c r="B41" s="14" t="s">
        <v>28</v>
      </c>
      <c r="C41" s="14"/>
      <c r="D41" s="6">
        <f>'1 квартал '!D40+'2 квартал '!D41+'3 квартал '!D41+'4 квартал '!D41</f>
        <v>183959.71</v>
      </c>
      <c r="E41" s="6"/>
      <c r="F41" s="6">
        <f t="shared" si="0"/>
        <v>183959.71</v>
      </c>
    </row>
    <row r="42" spans="2:6" ht="14.25" customHeight="1">
      <c r="B42" s="10" t="s">
        <v>29</v>
      </c>
      <c r="C42" s="10"/>
      <c r="D42" s="6">
        <f>'1 квартал '!D41+'2 квартал '!D42+'3 квартал '!D42+'4 квартал '!D42</f>
        <v>9400</v>
      </c>
      <c r="E42" s="6"/>
      <c r="F42" s="6">
        <f t="shared" si="0"/>
        <v>9400</v>
      </c>
    </row>
    <row r="43" spans="2:6" ht="14.25" customHeight="1">
      <c r="B43" s="10" t="s">
        <v>30</v>
      </c>
      <c r="C43" s="10"/>
      <c r="D43" s="6">
        <f>'1 квартал '!D42+'2 квартал '!D43+'3 квартал '!D43+'4 квартал '!D43</f>
        <v>3200</v>
      </c>
      <c r="E43" s="6"/>
      <c r="F43" s="6">
        <f t="shared" si="0"/>
        <v>3200</v>
      </c>
    </row>
    <row r="44" spans="2:6" ht="14.25" customHeight="1">
      <c r="B44" s="10" t="s">
        <v>57</v>
      </c>
      <c r="C44" s="10"/>
      <c r="D44" s="20">
        <f>D22-D23</f>
        <v>226151.25</v>
      </c>
      <c r="E44" s="6"/>
      <c r="F44" s="6">
        <f t="shared" si="0"/>
        <v>226151.25</v>
      </c>
    </row>
    <row r="45" spans="2:6" ht="14.25" customHeight="1">
      <c r="B45" s="11" t="s">
        <v>58</v>
      </c>
      <c r="C45" s="10">
        <f>'4 квартал '!D45</f>
        <v>0</v>
      </c>
      <c r="D45" s="6">
        <f>'1 квартал '!D44+'2 квартал '!D45+'3 квартал '!D45+'4 квартал '!D45</f>
        <v>350155.63</v>
      </c>
      <c r="E45" s="6"/>
      <c r="F45" s="6">
        <f t="shared" si="0"/>
        <v>350155.63</v>
      </c>
    </row>
    <row r="46" spans="2:6" ht="14.25" customHeight="1">
      <c r="B46" s="11" t="s">
        <v>35</v>
      </c>
      <c r="C46" s="10">
        <f>'4 квартал '!D46</f>
        <v>0</v>
      </c>
      <c r="D46" s="6">
        <f>'1 квартал '!D45+'2 квартал '!D46+'3 квартал '!D46+'4 квартал '!D46</f>
        <v>110320.92</v>
      </c>
      <c r="E46" s="6"/>
      <c r="F46" s="6">
        <f t="shared" si="0"/>
        <v>110320.92</v>
      </c>
    </row>
    <row r="47" spans="2:6" ht="12">
      <c r="B47" s="11" t="s">
        <v>36</v>
      </c>
      <c r="C47" s="10">
        <f>'4 квартал '!D47</f>
        <v>0</v>
      </c>
      <c r="D47" s="6">
        <f>'1 квартал '!D46+'2 квартал '!D47+'3 квартал '!D47+'4 квартал '!D47</f>
        <v>383073.02</v>
      </c>
      <c r="E47" s="6"/>
      <c r="F47" s="6">
        <f t="shared" si="0"/>
        <v>383073.02</v>
      </c>
    </row>
    <row r="48" spans="2:6" ht="83.25" customHeight="1">
      <c r="B48" s="18" t="s">
        <v>31</v>
      </c>
      <c r="C48" s="18"/>
      <c r="E48" s="21"/>
      <c r="F48" s="22"/>
    </row>
  </sheetData>
  <mergeCells count="17">
    <mergeCell ref="B11:D11"/>
    <mergeCell ref="E11:F11"/>
    <mergeCell ref="B12:D12"/>
    <mergeCell ref="E12:F12"/>
    <mergeCell ref="E48:F48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</vt:lpstr>
      <vt:lpstr>2 квартал </vt:lpstr>
      <vt:lpstr>3 квартал </vt:lpstr>
      <vt:lpstr>4 квартал </vt:lpstr>
      <vt:lpstr>Итого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2018-05-31T13:53:29Z</dcterms:modified>
</cp:coreProperties>
</file>