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1" r:id="rId1"/>
    <sheet name="2 квартал" sheetId="2" r:id="rId2"/>
    <sheet name="3 квартал " sheetId="3" r:id="rId3"/>
    <sheet name="4 квартал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45" i="1"/>
  <c r="D44"/>
  <c r="D36" l="1"/>
  <c r="D17" l="1"/>
  <c r="D16"/>
  <c r="D21" i="4" l="1"/>
  <c r="F21" s="1"/>
  <c r="D21" i="3"/>
  <c r="D21" i="2"/>
  <c r="F21" s="1"/>
  <c r="D21" i="5"/>
  <c r="C45"/>
  <c r="C46"/>
  <c r="C44"/>
  <c r="D32"/>
  <c r="D28"/>
  <c r="E21"/>
  <c r="F21"/>
  <c r="D20"/>
  <c r="D43" s="1"/>
  <c r="F18"/>
  <c r="F17"/>
  <c r="F16"/>
  <c r="C45" i="4"/>
  <c r="C46"/>
  <c r="C44"/>
  <c r="D32"/>
  <c r="D28"/>
  <c r="E21"/>
  <c r="D20"/>
  <c r="F18"/>
  <c r="F17"/>
  <c r="F16"/>
  <c r="C45" i="3"/>
  <c r="C46"/>
  <c r="C44"/>
  <c r="D32"/>
  <c r="D28"/>
  <c r="E21"/>
  <c r="F21"/>
  <c r="D20"/>
  <c r="F18"/>
  <c r="F17"/>
  <c r="F16"/>
  <c r="C45" i="2"/>
  <c r="C46"/>
  <c r="C44"/>
  <c r="D32"/>
  <c r="D28"/>
  <c r="E21"/>
  <c r="D20"/>
  <c r="D43" s="1"/>
  <c r="F18"/>
  <c r="F17"/>
  <c r="F16"/>
  <c r="D28" i="1"/>
  <c r="D32"/>
  <c r="D20"/>
  <c r="E21"/>
  <c r="F17"/>
  <c r="F18"/>
  <c r="F16"/>
  <c r="D21" l="1"/>
  <c r="D43" s="1"/>
  <c r="D43" i="4"/>
  <c r="D43" i="3"/>
  <c r="F21" i="1" l="1"/>
</calcChain>
</file>

<file path=xl/sharedStrings.xml><?xml version="1.0" encoding="utf-8"?>
<sst xmlns="http://schemas.openxmlformats.org/spreadsheetml/2006/main" count="225" uniqueCount="60">
  <si>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</si>
  <si>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</si>
  <si>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</si>
  <si>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</si>
  <si>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</si>
  <si>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</si>
  <si>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</si>
  <si>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</si>
  <si>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</si>
  <si>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</si>
  <si>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</si>
  <si>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</si>
  <si>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</si>
  <si>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</si>
  <si>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</si>
  <si>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</si>
  <si>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</si>
  <si>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</si>
  <si>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</si>
  <si>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</si>
  <si>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</si>
  <si>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</si>
  <si>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</si>
  <si>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</si>
  <si>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</si>
  <si>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</si>
  <si>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</si>
  <si>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</si>
  <si>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</si>
  <si>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</si>
  <si>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</si>
  <si>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</si>
  <si>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</si>
  <si>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</si>
  <si>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Сверхнормативный ОДН за злектричество</t>
  </si>
  <si>
    <t>Затраты на заработную плату рабочим  текущего  ремонта (с отчислениями на  соцнужды)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</si>
  <si>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</si>
  <si>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</si>
  <si>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1 кв. 2018  года</t>
  </si>
  <si>
    <t>Всего за 2017 год</t>
  </si>
  <si>
    <t>ИТОГО ДОХОДОВ</t>
  </si>
  <si>
    <t>Остаток неиспользованных средств за 1 кв. 2018г.</t>
  </si>
  <si>
    <t>Остаток неиспользованных средств за 2 кв. 2018г.</t>
  </si>
  <si>
    <t>Остаток неиспользованных средств на 01.04.2018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</si>
  <si>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</si>
  <si>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2 кв. 2018  года</t>
  </si>
  <si>
    <t>Остаток неиспользованных средств за 3 кв. 2018г.</t>
  </si>
  <si>
    <t>Остаток неиспользованных средств на 01.07.2018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</si>
  <si>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</si>
  <si>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3 кв. 2018  года</t>
  </si>
  <si>
    <t>Остаток неиспользованных средств за 4 кв. 2018г.</t>
  </si>
  <si>
    <t>Остаток неиспользованных средств на 01.10.2018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</si>
  <si>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</si>
  <si>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4 кв. 2018  года</t>
  </si>
  <si>
    <t>Остаток неиспользованных средств за 2018г.</t>
  </si>
  <si>
    <t>Остаток неиспользованных средств на 01.01.2019</t>
  </si>
  <si>
    <t>Всего за 4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</si>
  <si>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 2018  года</t>
  </si>
  <si>
    <t>Налог УСН</t>
  </si>
  <si>
    <t>Общеэксплуатационные 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</si>
</sst>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31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hidden="1" customWidth="1"/>
    <col min="4" max="4" width="9.140625" style="4" customWidth="1"/>
    <col min="5" max="5" width="10.42578125" style="4" customWidth="1"/>
    <col min="6" max="6" width="15.42578125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38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39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430331.04+69562.28</f>
        <v>499893.31999999995</v>
      </c>
      <c r="E16" s="6"/>
      <c r="F16" s="6">
        <f>SUM(D16,E16)</f>
        <v>499893.31999999995</v>
      </c>
    </row>
    <row r="17" spans="2:6" ht="12">
      <c r="B17" s="11" t="s">
        <v>7</v>
      </c>
      <c r="C17" s="11"/>
      <c r="D17" s="6">
        <f>426583.5</f>
        <v>426583.5</v>
      </c>
      <c r="E17" s="6"/>
      <c r="F17" s="6">
        <f>SUM(D17,E17)</f>
        <v>426583.5</v>
      </c>
    </row>
    <row r="18" spans="2:6" ht="21">
      <c r="B18" s="14" t="s">
        <v>32</v>
      </c>
      <c r="C18" s="14"/>
      <c r="D18" s="6">
        <v>6700</v>
      </c>
      <c r="E18" s="6"/>
      <c r="F18" s="6">
        <f>SUM(D18,E18)</f>
        <v>6700</v>
      </c>
    </row>
    <row r="19" spans="2:6">
      <c r="B19" s="14" t="s">
        <v>33</v>
      </c>
      <c r="C19" s="14"/>
      <c r="D19" s="6">
        <v>22494.82</v>
      </c>
      <c r="E19" s="6"/>
      <c r="F19" s="6"/>
    </row>
    <row r="20" spans="2:6">
      <c r="B20" s="14" t="s">
        <v>40</v>
      </c>
      <c r="C20" s="14"/>
      <c r="D20" s="16">
        <f>D17+D18+D19</f>
        <v>455778.32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372568.82000000007</v>
      </c>
      <c r="E21" s="6">
        <f>SUM(E22:E27)</f>
        <v>0</v>
      </c>
      <c r="F21" s="6">
        <f>SUM(D21:E21)</f>
        <v>372568.82000000007</v>
      </c>
    </row>
    <row r="22" spans="2:6" ht="15.75" customHeight="1">
      <c r="B22" s="12" t="s">
        <v>9</v>
      </c>
      <c r="C22" s="12"/>
      <c r="D22" s="6">
        <v>69156.42</v>
      </c>
      <c r="E22" s="6"/>
      <c r="F22" s="6">
        <v>55524</v>
      </c>
    </row>
    <row r="23" spans="2:6" ht="12">
      <c r="B23" s="12" t="s">
        <v>10</v>
      </c>
      <c r="C23" s="12"/>
      <c r="D23" s="6">
        <v>0</v>
      </c>
      <c r="E23" s="6"/>
      <c r="F23" s="6">
        <v>1278.69</v>
      </c>
    </row>
    <row r="24" spans="2:6" ht="12">
      <c r="B24" s="12" t="s">
        <v>11</v>
      </c>
      <c r="C24" s="12"/>
      <c r="D24" s="6">
        <v>0</v>
      </c>
      <c r="E24" s="6"/>
      <c r="F24" s="6">
        <v>0</v>
      </c>
    </row>
    <row r="25" spans="2:6" ht="12">
      <c r="B25" s="13" t="s">
        <v>21</v>
      </c>
      <c r="C25" s="13"/>
      <c r="D25" s="6">
        <v>20834.189999999999</v>
      </c>
      <c r="E25" s="6"/>
      <c r="F25" s="6">
        <v>22444.65</v>
      </c>
    </row>
    <row r="26" spans="2:6" ht="12">
      <c r="B26" s="13" t="s">
        <v>22</v>
      </c>
      <c r="C26" s="13"/>
      <c r="D26" s="6">
        <v>0</v>
      </c>
      <c r="E26" s="6"/>
      <c r="F26" s="6">
        <v>0</v>
      </c>
    </row>
    <row r="27" spans="2:6" ht="12">
      <c r="B27" s="12" t="s">
        <v>12</v>
      </c>
      <c r="C27" s="12"/>
      <c r="D27" s="6">
        <v>0</v>
      </c>
      <c r="E27" s="6"/>
      <c r="F27" s="6">
        <v>0</v>
      </c>
    </row>
    <row r="28" spans="2:6" ht="36">
      <c r="B28" s="10" t="s">
        <v>16</v>
      </c>
      <c r="C28" s="10"/>
      <c r="D28" s="16">
        <f>D29+D30</f>
        <v>79211.8</v>
      </c>
      <c r="E28" s="6"/>
      <c r="F28" s="16">
        <v>70317</v>
      </c>
    </row>
    <row r="29" spans="2:6" ht="24">
      <c r="B29" s="13" t="s">
        <v>36</v>
      </c>
      <c r="C29" s="13"/>
      <c r="D29" s="6">
        <v>44954.8</v>
      </c>
      <c r="E29" s="6"/>
      <c r="F29" s="16"/>
    </row>
    <row r="30" spans="2:6" ht="24">
      <c r="B30" s="13" t="s">
        <v>37</v>
      </c>
      <c r="C30" s="13"/>
      <c r="D30" s="6">
        <v>34257</v>
      </c>
      <c r="E30" s="6"/>
      <c r="F30" s="16"/>
    </row>
    <row r="31" spans="2:6" ht="12">
      <c r="B31" s="11" t="s">
        <v>13</v>
      </c>
      <c r="C31" s="11"/>
      <c r="D31" s="6">
        <v>17086.12</v>
      </c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60619.41</v>
      </c>
      <c r="E32" s="6"/>
      <c r="F32" s="16">
        <v>146919.54</v>
      </c>
    </row>
    <row r="33" spans="2:6" ht="12">
      <c r="B33" s="12" t="s">
        <v>14</v>
      </c>
      <c r="C33" s="12"/>
      <c r="D33" s="6">
        <v>9399.1200000000008</v>
      </c>
      <c r="E33" s="6"/>
      <c r="F33" s="6"/>
    </row>
    <row r="34" spans="2:6" ht="24">
      <c r="B34" s="13" t="s">
        <v>35</v>
      </c>
      <c r="C34" s="13"/>
      <c r="D34" s="6">
        <v>51220.29</v>
      </c>
      <c r="E34" s="6"/>
      <c r="F34" s="6"/>
    </row>
    <row r="35" spans="2:6" ht="12">
      <c r="B35" s="13" t="s">
        <v>23</v>
      </c>
      <c r="C35" s="13"/>
      <c r="D35" s="6">
        <v>0</v>
      </c>
      <c r="E35" s="6"/>
      <c r="F35" s="6"/>
    </row>
    <row r="36" spans="2:6" ht="12">
      <c r="B36" s="11" t="s">
        <v>59</v>
      </c>
      <c r="C36" s="11"/>
      <c r="D36" s="6">
        <f>4362.24+794.43</f>
        <v>5156.67</v>
      </c>
      <c r="E36" s="6"/>
      <c r="F36" s="6">
        <v>6197.4</v>
      </c>
    </row>
    <row r="37" spans="2:6" ht="12">
      <c r="B37" s="11" t="s">
        <v>58</v>
      </c>
      <c r="C37" s="11"/>
      <c r="D37" s="6">
        <v>12079.15</v>
      </c>
      <c r="E37" s="6"/>
      <c r="F37" s="6"/>
    </row>
    <row r="38" spans="2:6" ht="12" hidden="1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>
        <v>3846.4</v>
      </c>
      <c r="E39" s="6"/>
      <c r="F39" s="6">
        <v>1923.2</v>
      </c>
    </row>
    <row r="40" spans="2:6" ht="11.25" customHeight="1">
      <c r="B40" s="11" t="s">
        <v>30</v>
      </c>
      <c r="C40" s="11"/>
      <c r="D40" s="6">
        <v>3400</v>
      </c>
      <c r="E40" s="6"/>
      <c r="F40" s="6">
        <v>3468.97</v>
      </c>
    </row>
    <row r="41" spans="2:6" ht="12" customHeight="1">
      <c r="B41" s="11" t="s">
        <v>31</v>
      </c>
      <c r="C41" s="11"/>
      <c r="D41" s="6">
        <v>1200</v>
      </c>
      <c r="E41" s="6"/>
      <c r="F41" s="6">
        <v>1334.22</v>
      </c>
    </row>
    <row r="42" spans="2:6" ht="12" customHeight="1">
      <c r="B42" s="14" t="s">
        <v>24</v>
      </c>
      <c r="C42" s="14"/>
      <c r="D42" s="6">
        <v>99978.66</v>
      </c>
      <c r="E42" s="6"/>
      <c r="F42" s="6">
        <v>79771.8</v>
      </c>
    </row>
    <row r="43" spans="2:6" ht="12" customHeight="1">
      <c r="B43" s="11" t="s">
        <v>41</v>
      </c>
      <c r="C43" s="11"/>
      <c r="D43" s="16">
        <f>D20-D21</f>
        <v>83209.499999999942</v>
      </c>
      <c r="E43" s="6"/>
      <c r="F43" s="6"/>
    </row>
    <row r="44" spans="2:6" ht="12" customHeight="1">
      <c r="B44" s="11" t="s">
        <v>43</v>
      </c>
      <c r="C44" s="11">
        <v>-387463.82</v>
      </c>
      <c r="D44" s="6">
        <f>D43+C44</f>
        <v>-304254.32000000007</v>
      </c>
      <c r="E44" s="6"/>
      <c r="F44" s="6"/>
    </row>
    <row r="45" spans="2:6" ht="12">
      <c r="B45" s="11" t="s">
        <v>25</v>
      </c>
      <c r="C45" s="11">
        <v>56874.99</v>
      </c>
      <c r="D45" s="6">
        <f>D16-D17+C45</f>
        <v>130184.80999999994</v>
      </c>
      <c r="E45" s="6"/>
      <c r="F45" s="6"/>
    </row>
    <row r="46" spans="2:6" ht="12">
      <c r="B46" s="11" t="s">
        <v>26</v>
      </c>
      <c r="C46" s="11">
        <v>145547.51999999999</v>
      </c>
      <c r="D46" s="6">
        <v>185405.27</v>
      </c>
      <c r="E46" s="6"/>
      <c r="F46" s="6"/>
    </row>
    <row r="47" spans="2:6" ht="64.5" customHeight="1">
      <c r="B47" s="15" t="s">
        <v>20</v>
      </c>
      <c r="C47" s="17"/>
      <c r="E47" s="22"/>
      <c r="F47" s="23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7:F47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opLeftCell="A22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45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44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SUM(D16,E16)</f>
        <v>0</v>
      </c>
    </row>
    <row r="17" spans="2:6" ht="12">
      <c r="B17" s="11" t="s">
        <v>7</v>
      </c>
      <c r="C17" s="11"/>
      <c r="D17" s="6"/>
      <c r="E17" s="6"/>
      <c r="F17" s="6">
        <f>SUM(D17,E17)</f>
        <v>0</v>
      </c>
    </row>
    <row r="18" spans="2:6" ht="21">
      <c r="B18" s="14" t="s">
        <v>32</v>
      </c>
      <c r="C18" s="14"/>
      <c r="D18" s="6"/>
      <c r="E18" s="6"/>
      <c r="F18" s="6">
        <f>SUM(D18,E18)</f>
        <v>0</v>
      </c>
    </row>
    <row r="19" spans="2:6">
      <c r="B19" s="14" t="s">
        <v>33</v>
      </c>
      <c r="C19" s="14"/>
      <c r="D19" s="6"/>
      <c r="E19" s="6"/>
      <c r="F19" s="6"/>
    </row>
    <row r="20" spans="2:6">
      <c r="B20" s="14" t="s">
        <v>40</v>
      </c>
      <c r="C20" s="14"/>
      <c r="D20" s="16">
        <f>D17+D18+D19</f>
        <v>0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0</v>
      </c>
      <c r="E21" s="6">
        <f>SUM(E22:E27)</f>
        <v>0</v>
      </c>
      <c r="F21" s="6">
        <f>SUM(D21:E21)</f>
        <v>0</v>
      </c>
    </row>
    <row r="22" spans="2:6" ht="15.75" customHeight="1">
      <c r="B22" s="12" t="s">
        <v>9</v>
      </c>
      <c r="C22" s="12"/>
      <c r="D22" s="6"/>
      <c r="E22" s="6"/>
      <c r="F22" s="6">
        <v>55524</v>
      </c>
    </row>
    <row r="23" spans="2:6" ht="12">
      <c r="B23" s="12" t="s">
        <v>10</v>
      </c>
      <c r="C23" s="12"/>
      <c r="D23" s="6"/>
      <c r="E23" s="6"/>
      <c r="F23" s="6">
        <v>1278.69</v>
      </c>
    </row>
    <row r="24" spans="2:6" ht="12">
      <c r="B24" s="12" t="s">
        <v>11</v>
      </c>
      <c r="C24" s="12"/>
      <c r="D24" s="6"/>
      <c r="E24" s="6"/>
      <c r="F24" s="6">
        <v>0</v>
      </c>
    </row>
    <row r="25" spans="2:6" ht="12">
      <c r="B25" s="13" t="s">
        <v>21</v>
      </c>
      <c r="C25" s="13"/>
      <c r="D25" s="6"/>
      <c r="E25" s="6"/>
      <c r="F25" s="6">
        <v>22444.65</v>
      </c>
    </row>
    <row r="26" spans="2:6" ht="12">
      <c r="B26" s="13" t="s">
        <v>22</v>
      </c>
      <c r="C26" s="13"/>
      <c r="D26" s="6"/>
      <c r="E26" s="6"/>
      <c r="F26" s="6">
        <v>0</v>
      </c>
    </row>
    <row r="27" spans="2:6" ht="12">
      <c r="B27" s="12" t="s">
        <v>12</v>
      </c>
      <c r="C27" s="12"/>
      <c r="D27" s="6"/>
      <c r="E27" s="6"/>
      <c r="F27" s="6">
        <v>0</v>
      </c>
    </row>
    <row r="28" spans="2:6" ht="36">
      <c r="B28" s="10" t="s">
        <v>16</v>
      </c>
      <c r="C28" s="10"/>
      <c r="D28" s="16">
        <f>D29+D30</f>
        <v>0</v>
      </c>
      <c r="E28" s="6"/>
      <c r="F28" s="16">
        <v>70317</v>
      </c>
    </row>
    <row r="29" spans="2:6" ht="24">
      <c r="B29" s="13" t="s">
        <v>36</v>
      </c>
      <c r="C29" s="13"/>
      <c r="D29" s="6"/>
      <c r="E29" s="6"/>
      <c r="F29" s="16"/>
    </row>
    <row r="30" spans="2:6" ht="24">
      <c r="B30" s="13" t="s">
        <v>37</v>
      </c>
      <c r="C30" s="13"/>
      <c r="D30" s="6"/>
      <c r="E30" s="6"/>
      <c r="F30" s="16"/>
    </row>
    <row r="31" spans="2:6" ht="12">
      <c r="B31" s="11" t="s">
        <v>13</v>
      </c>
      <c r="C31" s="11"/>
      <c r="D31" s="6"/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0</v>
      </c>
      <c r="E32" s="6"/>
      <c r="F32" s="16">
        <v>146919.54</v>
      </c>
    </row>
    <row r="33" spans="2:6" ht="12">
      <c r="B33" s="12" t="s">
        <v>14</v>
      </c>
      <c r="C33" s="12"/>
      <c r="D33" s="6"/>
      <c r="E33" s="6"/>
      <c r="F33" s="6"/>
    </row>
    <row r="34" spans="2:6" ht="24">
      <c r="B34" s="13" t="s">
        <v>35</v>
      </c>
      <c r="C34" s="13"/>
      <c r="D34" s="6"/>
      <c r="E34" s="6"/>
      <c r="F34" s="6"/>
    </row>
    <row r="35" spans="2:6" ht="12">
      <c r="B35" s="13" t="s">
        <v>23</v>
      </c>
      <c r="C35" s="13"/>
      <c r="D35" s="6"/>
      <c r="E35" s="6"/>
      <c r="F35" s="6"/>
    </row>
    <row r="36" spans="2:6" ht="12">
      <c r="B36" s="11" t="s">
        <v>59</v>
      </c>
      <c r="C36" s="11"/>
      <c r="D36" s="6"/>
      <c r="E36" s="6"/>
      <c r="F36" s="6">
        <v>6197.4</v>
      </c>
    </row>
    <row r="37" spans="2:6" ht="12">
      <c r="B37" s="11" t="s">
        <v>58</v>
      </c>
      <c r="C37" s="11"/>
      <c r="D37" s="6"/>
      <c r="E37" s="6"/>
      <c r="F37" s="6"/>
    </row>
    <row r="38" spans="2:6" ht="12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/>
      <c r="E39" s="6"/>
      <c r="F39" s="6">
        <v>1923.2</v>
      </c>
    </row>
    <row r="40" spans="2:6" ht="11.25" customHeight="1">
      <c r="B40" s="11" t="s">
        <v>30</v>
      </c>
      <c r="C40" s="11"/>
      <c r="D40" s="6"/>
      <c r="E40" s="6"/>
      <c r="F40" s="6">
        <v>3468.97</v>
      </c>
    </row>
    <row r="41" spans="2:6" ht="12" customHeight="1">
      <c r="B41" s="11" t="s">
        <v>31</v>
      </c>
      <c r="C41" s="11"/>
      <c r="D41" s="6"/>
      <c r="E41" s="6"/>
      <c r="F41" s="6">
        <v>1334.22</v>
      </c>
    </row>
    <row r="42" spans="2:6" ht="12" customHeight="1">
      <c r="B42" s="14" t="s">
        <v>24</v>
      </c>
      <c r="C42" s="14"/>
      <c r="D42" s="6"/>
      <c r="E42" s="6"/>
      <c r="F42" s="6">
        <v>79771.8</v>
      </c>
    </row>
    <row r="43" spans="2:6" ht="12" customHeight="1">
      <c r="B43" s="11" t="s">
        <v>42</v>
      </c>
      <c r="C43" s="11"/>
      <c r="D43" s="16">
        <f>D20-D21</f>
        <v>0</v>
      </c>
      <c r="E43" s="6"/>
      <c r="F43" s="6"/>
    </row>
    <row r="44" spans="2:6" ht="12" customHeight="1">
      <c r="B44" s="11" t="s">
        <v>43</v>
      </c>
      <c r="C44" s="11">
        <f>'1 квартал'!D44</f>
        <v>-304254.32000000007</v>
      </c>
      <c r="D44" s="6"/>
      <c r="E44" s="6"/>
      <c r="F44" s="6"/>
    </row>
    <row r="45" spans="2:6" ht="12">
      <c r="B45" s="11" t="s">
        <v>25</v>
      </c>
      <c r="C45" s="11">
        <f>'1 квартал'!D45</f>
        <v>130184.80999999994</v>
      </c>
      <c r="D45" s="6"/>
      <c r="E45" s="6"/>
      <c r="F45" s="6"/>
    </row>
    <row r="46" spans="2:6" ht="12">
      <c r="B46" s="11" t="s">
        <v>26</v>
      </c>
      <c r="C46" s="11">
        <f>'1 квартал'!D46</f>
        <v>185405.27</v>
      </c>
      <c r="D46" s="6"/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opLeftCell="A22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49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48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SUM(D16,E16)</f>
        <v>0</v>
      </c>
    </row>
    <row r="17" spans="2:6" ht="12">
      <c r="B17" s="11" t="s">
        <v>7</v>
      </c>
      <c r="C17" s="11"/>
      <c r="D17" s="6"/>
      <c r="E17" s="6"/>
      <c r="F17" s="6">
        <f>SUM(D17,E17)</f>
        <v>0</v>
      </c>
    </row>
    <row r="18" spans="2:6" ht="21">
      <c r="B18" s="14" t="s">
        <v>32</v>
      </c>
      <c r="C18" s="14"/>
      <c r="D18" s="6"/>
      <c r="E18" s="6"/>
      <c r="F18" s="6">
        <f>SUM(D18,E18)</f>
        <v>0</v>
      </c>
    </row>
    <row r="19" spans="2:6">
      <c r="B19" s="14" t="s">
        <v>33</v>
      </c>
      <c r="C19" s="14"/>
      <c r="D19" s="6"/>
      <c r="E19" s="6"/>
      <c r="F19" s="6"/>
    </row>
    <row r="20" spans="2:6">
      <c r="B20" s="14" t="s">
        <v>40</v>
      </c>
      <c r="C20" s="14"/>
      <c r="D20" s="16">
        <f>D17+D18+D19</f>
        <v>0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0</v>
      </c>
      <c r="E21" s="6">
        <f>SUM(E22:E27)</f>
        <v>0</v>
      </c>
      <c r="F21" s="6">
        <f>SUM(D21:E21)</f>
        <v>0</v>
      </c>
    </row>
    <row r="22" spans="2:6" ht="15.75" customHeight="1">
      <c r="B22" s="12" t="s">
        <v>9</v>
      </c>
      <c r="C22" s="12"/>
      <c r="D22" s="6"/>
      <c r="E22" s="6"/>
      <c r="F22" s="6">
        <v>55524</v>
      </c>
    </row>
    <row r="23" spans="2:6" ht="12">
      <c r="B23" s="12" t="s">
        <v>10</v>
      </c>
      <c r="C23" s="12"/>
      <c r="D23" s="6"/>
      <c r="E23" s="6"/>
      <c r="F23" s="6">
        <v>1278.69</v>
      </c>
    </row>
    <row r="24" spans="2:6" ht="12">
      <c r="B24" s="12" t="s">
        <v>11</v>
      </c>
      <c r="C24" s="12"/>
      <c r="D24" s="6"/>
      <c r="E24" s="6"/>
      <c r="F24" s="6">
        <v>0</v>
      </c>
    </row>
    <row r="25" spans="2:6" ht="12">
      <c r="B25" s="13" t="s">
        <v>21</v>
      </c>
      <c r="C25" s="13"/>
      <c r="D25" s="6"/>
      <c r="E25" s="6"/>
      <c r="F25" s="6">
        <v>22444.65</v>
      </c>
    </row>
    <row r="26" spans="2:6" ht="12">
      <c r="B26" s="13" t="s">
        <v>22</v>
      </c>
      <c r="C26" s="13"/>
      <c r="D26" s="6"/>
      <c r="E26" s="6"/>
      <c r="F26" s="6">
        <v>0</v>
      </c>
    </row>
    <row r="27" spans="2:6" ht="12">
      <c r="B27" s="12" t="s">
        <v>12</v>
      </c>
      <c r="C27" s="12"/>
      <c r="D27" s="6"/>
      <c r="E27" s="6"/>
      <c r="F27" s="6">
        <v>0</v>
      </c>
    </row>
    <row r="28" spans="2:6" ht="36">
      <c r="B28" s="10" t="s">
        <v>16</v>
      </c>
      <c r="C28" s="10"/>
      <c r="D28" s="16">
        <f>D29+D30</f>
        <v>0</v>
      </c>
      <c r="E28" s="6"/>
      <c r="F28" s="16">
        <v>70317</v>
      </c>
    </row>
    <row r="29" spans="2:6" ht="24">
      <c r="B29" s="13" t="s">
        <v>36</v>
      </c>
      <c r="C29" s="13"/>
      <c r="D29" s="6"/>
      <c r="E29" s="6"/>
      <c r="F29" s="16"/>
    </row>
    <row r="30" spans="2:6" ht="24">
      <c r="B30" s="13" t="s">
        <v>37</v>
      </c>
      <c r="C30" s="13"/>
      <c r="D30" s="6"/>
      <c r="E30" s="6"/>
      <c r="F30" s="16"/>
    </row>
    <row r="31" spans="2:6" ht="12">
      <c r="B31" s="11" t="s">
        <v>13</v>
      </c>
      <c r="C31" s="11"/>
      <c r="D31" s="6"/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0</v>
      </c>
      <c r="E32" s="6"/>
      <c r="F32" s="16">
        <v>146919.54</v>
      </c>
    </row>
    <row r="33" spans="2:6" ht="12">
      <c r="B33" s="12" t="s">
        <v>14</v>
      </c>
      <c r="C33" s="12"/>
      <c r="D33" s="6"/>
      <c r="E33" s="6"/>
      <c r="F33" s="6"/>
    </row>
    <row r="34" spans="2:6" ht="24">
      <c r="B34" s="13" t="s">
        <v>35</v>
      </c>
      <c r="C34" s="13"/>
      <c r="D34" s="6"/>
      <c r="E34" s="6"/>
      <c r="F34" s="6"/>
    </row>
    <row r="35" spans="2:6" ht="12">
      <c r="B35" s="13" t="s">
        <v>23</v>
      </c>
      <c r="C35" s="13"/>
      <c r="D35" s="6"/>
      <c r="E35" s="6"/>
      <c r="F35" s="6"/>
    </row>
    <row r="36" spans="2:6" ht="12">
      <c r="B36" s="11" t="s">
        <v>59</v>
      </c>
      <c r="C36" s="11"/>
      <c r="D36" s="6"/>
      <c r="E36" s="6"/>
      <c r="F36" s="6">
        <v>6197.4</v>
      </c>
    </row>
    <row r="37" spans="2:6" ht="12">
      <c r="B37" s="11" t="s">
        <v>58</v>
      </c>
      <c r="C37" s="11"/>
      <c r="D37" s="6"/>
      <c r="E37" s="6"/>
      <c r="F37" s="6"/>
    </row>
    <row r="38" spans="2:6" ht="12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/>
      <c r="E39" s="6"/>
      <c r="F39" s="6">
        <v>1923.2</v>
      </c>
    </row>
    <row r="40" spans="2:6" ht="11.25" customHeight="1">
      <c r="B40" s="11" t="s">
        <v>30</v>
      </c>
      <c r="C40" s="11"/>
      <c r="D40" s="6"/>
      <c r="E40" s="6"/>
      <c r="F40" s="6">
        <v>3468.97</v>
      </c>
    </row>
    <row r="41" spans="2:6" ht="12" customHeight="1">
      <c r="B41" s="11" t="s">
        <v>31</v>
      </c>
      <c r="C41" s="11"/>
      <c r="D41" s="6"/>
      <c r="E41" s="6"/>
      <c r="F41" s="6">
        <v>1334.22</v>
      </c>
    </row>
    <row r="42" spans="2:6" ht="12" customHeight="1">
      <c r="B42" s="14" t="s">
        <v>24</v>
      </c>
      <c r="C42" s="14"/>
      <c r="D42" s="6"/>
      <c r="E42" s="6"/>
      <c r="F42" s="6">
        <v>79771.8</v>
      </c>
    </row>
    <row r="43" spans="2:6" ht="12" customHeight="1">
      <c r="B43" s="11" t="s">
        <v>46</v>
      </c>
      <c r="C43" s="11"/>
      <c r="D43" s="16">
        <f>D20-D21</f>
        <v>0</v>
      </c>
      <c r="E43" s="6"/>
      <c r="F43" s="6"/>
    </row>
    <row r="44" spans="2:6" ht="12" customHeight="1">
      <c r="B44" s="11" t="s">
        <v>47</v>
      </c>
      <c r="C44" s="11">
        <f>'2 квартал'!D44</f>
        <v>0</v>
      </c>
      <c r="D44" s="6"/>
      <c r="E44" s="6"/>
      <c r="F44" s="6"/>
    </row>
    <row r="45" spans="2:6" ht="12">
      <c r="B45" s="11" t="s">
        <v>25</v>
      </c>
      <c r="C45" s="11">
        <f>'2 квартал'!D45</f>
        <v>0</v>
      </c>
      <c r="D45" s="6"/>
      <c r="E45" s="6"/>
      <c r="F45" s="6"/>
    </row>
    <row r="46" spans="2:6" ht="12">
      <c r="B46" s="11" t="s">
        <v>26</v>
      </c>
      <c r="C46" s="11">
        <f>'2 квартал'!D46</f>
        <v>0</v>
      </c>
      <c r="D46" s="6"/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opLeftCell="A22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53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52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SUM(D16,E16)</f>
        <v>0</v>
      </c>
    </row>
    <row r="17" spans="2:6" ht="12">
      <c r="B17" s="11" t="s">
        <v>7</v>
      </c>
      <c r="C17" s="11"/>
      <c r="D17" s="6"/>
      <c r="E17" s="6"/>
      <c r="F17" s="6">
        <f>SUM(D17,E17)</f>
        <v>0</v>
      </c>
    </row>
    <row r="18" spans="2:6" ht="21">
      <c r="B18" s="14" t="s">
        <v>32</v>
      </c>
      <c r="C18" s="14"/>
      <c r="D18" s="6"/>
      <c r="E18" s="6"/>
      <c r="F18" s="6">
        <f>SUM(D18,E18)</f>
        <v>0</v>
      </c>
    </row>
    <row r="19" spans="2:6">
      <c r="B19" s="14" t="s">
        <v>33</v>
      </c>
      <c r="C19" s="14"/>
      <c r="D19" s="6"/>
      <c r="E19" s="6"/>
      <c r="F19" s="6"/>
    </row>
    <row r="20" spans="2:6">
      <c r="B20" s="14" t="s">
        <v>40</v>
      </c>
      <c r="C20" s="14"/>
      <c r="D20" s="16">
        <f>D17+D18+D19</f>
        <v>0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0</v>
      </c>
      <c r="E21" s="6">
        <f>SUM(E22:E27)</f>
        <v>0</v>
      </c>
      <c r="F21" s="6">
        <f>SUM(D21:E21)</f>
        <v>0</v>
      </c>
    </row>
    <row r="22" spans="2:6" ht="15.75" customHeight="1">
      <c r="B22" s="12" t="s">
        <v>9</v>
      </c>
      <c r="C22" s="12"/>
      <c r="D22" s="6"/>
      <c r="E22" s="6"/>
      <c r="F22" s="6">
        <v>55524</v>
      </c>
    </row>
    <row r="23" spans="2:6" ht="12">
      <c r="B23" s="12" t="s">
        <v>10</v>
      </c>
      <c r="C23" s="12"/>
      <c r="D23" s="6"/>
      <c r="E23" s="6"/>
      <c r="F23" s="6">
        <v>1278.69</v>
      </c>
    </row>
    <row r="24" spans="2:6" ht="12">
      <c r="B24" s="12" t="s">
        <v>11</v>
      </c>
      <c r="C24" s="12"/>
      <c r="D24" s="6"/>
      <c r="E24" s="6"/>
      <c r="F24" s="6">
        <v>0</v>
      </c>
    </row>
    <row r="25" spans="2:6" ht="12">
      <c r="B25" s="13" t="s">
        <v>21</v>
      </c>
      <c r="C25" s="13"/>
      <c r="D25" s="6"/>
      <c r="E25" s="6"/>
      <c r="F25" s="6">
        <v>22444.65</v>
      </c>
    </row>
    <row r="26" spans="2:6" ht="12">
      <c r="B26" s="13" t="s">
        <v>22</v>
      </c>
      <c r="C26" s="13"/>
      <c r="D26" s="6"/>
      <c r="E26" s="6"/>
      <c r="F26" s="6">
        <v>0</v>
      </c>
    </row>
    <row r="27" spans="2:6" ht="12">
      <c r="B27" s="12" t="s">
        <v>12</v>
      </c>
      <c r="C27" s="12"/>
      <c r="D27" s="6"/>
      <c r="E27" s="6"/>
      <c r="F27" s="6">
        <v>0</v>
      </c>
    </row>
    <row r="28" spans="2:6" ht="36">
      <c r="B28" s="10" t="s">
        <v>16</v>
      </c>
      <c r="C28" s="10"/>
      <c r="D28" s="16">
        <f>D29+D30</f>
        <v>0</v>
      </c>
      <c r="E28" s="6"/>
      <c r="F28" s="16">
        <v>70317</v>
      </c>
    </row>
    <row r="29" spans="2:6" ht="24">
      <c r="B29" s="13" t="s">
        <v>36</v>
      </c>
      <c r="C29" s="13"/>
      <c r="D29" s="6"/>
      <c r="E29" s="6"/>
      <c r="F29" s="16"/>
    </row>
    <row r="30" spans="2:6" ht="24">
      <c r="B30" s="13" t="s">
        <v>37</v>
      </c>
      <c r="C30" s="13"/>
      <c r="D30" s="6"/>
      <c r="E30" s="6"/>
      <c r="F30" s="16"/>
    </row>
    <row r="31" spans="2:6" ht="12">
      <c r="B31" s="11" t="s">
        <v>13</v>
      </c>
      <c r="C31" s="11"/>
      <c r="D31" s="6"/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0</v>
      </c>
      <c r="E32" s="6"/>
      <c r="F32" s="16">
        <v>146919.54</v>
      </c>
    </row>
    <row r="33" spans="2:6" ht="12">
      <c r="B33" s="12" t="s">
        <v>14</v>
      </c>
      <c r="C33" s="12"/>
      <c r="D33" s="6"/>
      <c r="E33" s="6"/>
      <c r="F33" s="6"/>
    </row>
    <row r="34" spans="2:6" ht="24">
      <c r="B34" s="13" t="s">
        <v>35</v>
      </c>
      <c r="C34" s="13"/>
      <c r="D34" s="6"/>
      <c r="E34" s="6"/>
      <c r="F34" s="6"/>
    </row>
    <row r="35" spans="2:6" ht="12">
      <c r="B35" s="13" t="s">
        <v>23</v>
      </c>
      <c r="C35" s="13"/>
      <c r="D35" s="6"/>
      <c r="E35" s="6"/>
      <c r="F35" s="6"/>
    </row>
    <row r="36" spans="2:6" ht="12">
      <c r="B36" s="11" t="s">
        <v>59</v>
      </c>
      <c r="C36" s="11"/>
      <c r="D36" s="6"/>
      <c r="E36" s="6"/>
      <c r="F36" s="6">
        <v>6197.4</v>
      </c>
    </row>
    <row r="37" spans="2:6" ht="12">
      <c r="B37" s="11" t="s">
        <v>58</v>
      </c>
      <c r="C37" s="11"/>
      <c r="D37" s="6"/>
      <c r="E37" s="6"/>
      <c r="F37" s="6"/>
    </row>
    <row r="38" spans="2:6" ht="12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/>
      <c r="E39" s="6"/>
      <c r="F39" s="6">
        <v>1923.2</v>
      </c>
    </row>
    <row r="40" spans="2:6" ht="11.25" customHeight="1">
      <c r="B40" s="11" t="s">
        <v>30</v>
      </c>
      <c r="C40" s="11"/>
      <c r="D40" s="6"/>
      <c r="E40" s="6"/>
      <c r="F40" s="6">
        <v>3468.97</v>
      </c>
    </row>
    <row r="41" spans="2:6" ht="12" customHeight="1">
      <c r="B41" s="11" t="s">
        <v>31</v>
      </c>
      <c r="C41" s="11"/>
      <c r="D41" s="6"/>
      <c r="E41" s="6"/>
      <c r="F41" s="6">
        <v>1334.22</v>
      </c>
    </row>
    <row r="42" spans="2:6" ht="12" customHeight="1">
      <c r="B42" s="14" t="s">
        <v>24</v>
      </c>
      <c r="C42" s="14"/>
      <c r="D42" s="6"/>
      <c r="E42" s="6"/>
      <c r="F42" s="6">
        <v>79771.8</v>
      </c>
    </row>
    <row r="43" spans="2:6" ht="12" customHeight="1">
      <c r="B43" s="11" t="s">
        <v>50</v>
      </c>
      <c r="C43" s="11"/>
      <c r="D43" s="16">
        <f>D20-D21</f>
        <v>0</v>
      </c>
      <c r="E43" s="6"/>
      <c r="F43" s="6"/>
    </row>
    <row r="44" spans="2:6" ht="12" customHeight="1">
      <c r="B44" s="11" t="s">
        <v>51</v>
      </c>
      <c r="C44" s="11">
        <f>'3 квартал '!D44</f>
        <v>0</v>
      </c>
      <c r="D44" s="6"/>
      <c r="E44" s="6"/>
      <c r="F44" s="6"/>
    </row>
    <row r="45" spans="2:6" ht="12">
      <c r="B45" s="11" t="s">
        <v>25</v>
      </c>
      <c r="C45" s="11">
        <f>'3 квартал '!D45</f>
        <v>0</v>
      </c>
      <c r="D45" s="6"/>
      <c r="E45" s="6"/>
      <c r="F45" s="6"/>
    </row>
    <row r="46" spans="2:6" ht="12">
      <c r="B46" s="11" t="s">
        <v>26</v>
      </c>
      <c r="C46" s="11">
        <f>'3 квартал '!D46</f>
        <v>0</v>
      </c>
      <c r="D46" s="6"/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topLeftCell="A10" zoomScale="130" zoomScaleNormal="130" workbookViewId="0">
      <selection activeCell="D16" sqref="D16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57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56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SUM(D16,E16)</f>
        <v>0</v>
      </c>
    </row>
    <row r="17" spans="2:6" ht="12">
      <c r="B17" s="11" t="s">
        <v>7</v>
      </c>
      <c r="C17" s="11"/>
      <c r="D17" s="6"/>
      <c r="E17" s="6"/>
      <c r="F17" s="6">
        <f>SUM(D17,E17)</f>
        <v>0</v>
      </c>
    </row>
    <row r="18" spans="2:6" ht="21">
      <c r="B18" s="14" t="s">
        <v>32</v>
      </c>
      <c r="C18" s="14"/>
      <c r="D18" s="6"/>
      <c r="E18" s="6"/>
      <c r="F18" s="6">
        <f>SUM(D18,E18)</f>
        <v>0</v>
      </c>
    </row>
    <row r="19" spans="2:6">
      <c r="B19" s="14" t="s">
        <v>33</v>
      </c>
      <c r="C19" s="14"/>
      <c r="D19" s="6"/>
      <c r="E19" s="6"/>
      <c r="F19" s="6"/>
    </row>
    <row r="20" spans="2:6">
      <c r="B20" s="14" t="s">
        <v>40</v>
      </c>
      <c r="C20" s="14"/>
      <c r="D20" s="16">
        <f>D17+D18+D19</f>
        <v>0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0</v>
      </c>
      <c r="E21" s="6">
        <f>SUM(E22:E27)</f>
        <v>0</v>
      </c>
      <c r="F21" s="6">
        <f>SUM(D21:E21)</f>
        <v>0</v>
      </c>
    </row>
    <row r="22" spans="2:6" ht="15.75" customHeight="1">
      <c r="B22" s="12" t="s">
        <v>9</v>
      </c>
      <c r="C22" s="12"/>
      <c r="D22" s="6"/>
      <c r="E22" s="6"/>
      <c r="F22" s="6">
        <v>55524</v>
      </c>
    </row>
    <row r="23" spans="2:6" ht="12">
      <c r="B23" s="12" t="s">
        <v>10</v>
      </c>
      <c r="C23" s="12"/>
      <c r="D23" s="6"/>
      <c r="E23" s="6"/>
      <c r="F23" s="6">
        <v>1278.69</v>
      </c>
    </row>
    <row r="24" spans="2:6" ht="12">
      <c r="B24" s="12" t="s">
        <v>11</v>
      </c>
      <c r="C24" s="12"/>
      <c r="D24" s="6"/>
      <c r="E24" s="6"/>
      <c r="F24" s="6">
        <v>0</v>
      </c>
    </row>
    <row r="25" spans="2:6" ht="12">
      <c r="B25" s="13" t="s">
        <v>21</v>
      </c>
      <c r="C25" s="13"/>
      <c r="D25" s="6"/>
      <c r="E25" s="6"/>
      <c r="F25" s="6">
        <v>22444.65</v>
      </c>
    </row>
    <row r="26" spans="2:6" ht="12">
      <c r="B26" s="13" t="s">
        <v>22</v>
      </c>
      <c r="C26" s="13"/>
      <c r="D26" s="6"/>
      <c r="E26" s="6"/>
      <c r="F26" s="6">
        <v>0</v>
      </c>
    </row>
    <row r="27" spans="2:6" ht="12">
      <c r="B27" s="12" t="s">
        <v>12</v>
      </c>
      <c r="C27" s="12"/>
      <c r="D27" s="6"/>
      <c r="E27" s="6"/>
      <c r="F27" s="6">
        <v>0</v>
      </c>
    </row>
    <row r="28" spans="2:6" ht="36">
      <c r="B28" s="10" t="s">
        <v>16</v>
      </c>
      <c r="C28" s="10"/>
      <c r="D28" s="16">
        <f>D29+D30</f>
        <v>0</v>
      </c>
      <c r="E28" s="6"/>
      <c r="F28" s="16">
        <v>70317</v>
      </c>
    </row>
    <row r="29" spans="2:6" ht="24">
      <c r="B29" s="13" t="s">
        <v>36</v>
      </c>
      <c r="C29" s="13"/>
      <c r="D29" s="6"/>
      <c r="E29" s="6"/>
      <c r="F29" s="16"/>
    </row>
    <row r="30" spans="2:6" ht="24">
      <c r="B30" s="13" t="s">
        <v>37</v>
      </c>
      <c r="C30" s="13"/>
      <c r="D30" s="6"/>
      <c r="E30" s="6"/>
      <c r="F30" s="16"/>
    </row>
    <row r="31" spans="2:6" ht="12">
      <c r="B31" s="11" t="s">
        <v>13</v>
      </c>
      <c r="C31" s="11"/>
      <c r="D31" s="6"/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0</v>
      </c>
      <c r="E32" s="6"/>
      <c r="F32" s="16">
        <v>146919.54</v>
      </c>
    </row>
    <row r="33" spans="2:6" ht="12">
      <c r="B33" s="12" t="s">
        <v>14</v>
      </c>
      <c r="C33" s="12"/>
      <c r="D33" s="6"/>
      <c r="E33" s="6"/>
      <c r="F33" s="6"/>
    </row>
    <row r="34" spans="2:6" ht="24">
      <c r="B34" s="13" t="s">
        <v>35</v>
      </c>
      <c r="C34" s="13"/>
      <c r="D34" s="6"/>
      <c r="E34" s="6"/>
      <c r="F34" s="6"/>
    </row>
    <row r="35" spans="2:6" ht="12">
      <c r="B35" s="13" t="s">
        <v>23</v>
      </c>
      <c r="C35" s="13"/>
      <c r="D35" s="6"/>
      <c r="E35" s="6"/>
      <c r="F35" s="6"/>
    </row>
    <row r="36" spans="2:6" ht="12">
      <c r="B36" s="11" t="s">
        <v>59</v>
      </c>
      <c r="C36" s="11"/>
      <c r="D36" s="6"/>
      <c r="E36" s="6"/>
      <c r="F36" s="6">
        <v>6197.4</v>
      </c>
    </row>
    <row r="37" spans="2:6" ht="12">
      <c r="B37" s="11" t="s">
        <v>58</v>
      </c>
      <c r="C37" s="11"/>
      <c r="D37" s="6"/>
      <c r="E37" s="6"/>
      <c r="F37" s="6"/>
    </row>
    <row r="38" spans="2:6" ht="12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/>
      <c r="E39" s="6"/>
      <c r="F39" s="6">
        <v>1923.2</v>
      </c>
    </row>
    <row r="40" spans="2:6" ht="11.25" customHeight="1">
      <c r="B40" s="11" t="s">
        <v>30</v>
      </c>
      <c r="C40" s="11"/>
      <c r="D40" s="6"/>
      <c r="E40" s="6"/>
      <c r="F40" s="6">
        <v>3468.97</v>
      </c>
    </row>
    <row r="41" spans="2:6" ht="12" customHeight="1">
      <c r="B41" s="11" t="s">
        <v>31</v>
      </c>
      <c r="C41" s="11"/>
      <c r="D41" s="6"/>
      <c r="E41" s="6"/>
      <c r="F41" s="6">
        <v>1334.22</v>
      </c>
    </row>
    <row r="42" spans="2:6" ht="12" customHeight="1">
      <c r="B42" s="14" t="s">
        <v>24</v>
      </c>
      <c r="C42" s="14"/>
      <c r="D42" s="6"/>
      <c r="E42" s="6"/>
      <c r="F42" s="6">
        <v>79771.8</v>
      </c>
    </row>
    <row r="43" spans="2:6" ht="12" customHeight="1">
      <c r="B43" s="11" t="s">
        <v>54</v>
      </c>
      <c r="C43" s="11"/>
      <c r="D43" s="16">
        <f>D20-D21</f>
        <v>0</v>
      </c>
      <c r="E43" s="6"/>
      <c r="F43" s="6"/>
    </row>
    <row r="44" spans="2:6" ht="12" customHeight="1">
      <c r="B44" s="11" t="s">
        <v>55</v>
      </c>
      <c r="C44" s="11">
        <f>'4 квартал '!D44</f>
        <v>0</v>
      </c>
      <c r="D44" s="6"/>
      <c r="E44" s="6"/>
      <c r="F44" s="6"/>
    </row>
    <row r="45" spans="2:6" ht="12">
      <c r="B45" s="11" t="s">
        <v>25</v>
      </c>
      <c r="C45" s="11">
        <f>'4 квартал '!D45</f>
        <v>0</v>
      </c>
      <c r="D45" s="6"/>
      <c r="E45" s="6"/>
      <c r="F45" s="6"/>
    </row>
    <row r="46" spans="2:6" ht="12">
      <c r="B46" s="11" t="s">
        <v>26</v>
      </c>
      <c r="C46" s="11">
        <f>'4 квартал '!D46</f>
        <v>0</v>
      </c>
      <c r="D46" s="6"/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2018-06-05T08:15:21Z</dcterms:modified>
</cp:coreProperties>
</file>