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47" i="5"/>
  <c r="F47" s="1"/>
  <c r="D48"/>
  <c r="D36"/>
  <c r="F36" s="1"/>
  <c r="D37"/>
  <c r="D38"/>
  <c r="F38" s="1"/>
  <c r="D39"/>
  <c r="F39" s="1"/>
  <c r="D40"/>
  <c r="F40" s="1"/>
  <c r="D41"/>
  <c r="D42"/>
  <c r="F42" s="1"/>
  <c r="D43"/>
  <c r="F43" s="1"/>
  <c r="D44"/>
  <c r="F44" s="1"/>
  <c r="D35"/>
  <c r="F35" s="1"/>
  <c r="D33"/>
  <c r="F33" s="1"/>
  <c r="D32"/>
  <c r="D31"/>
  <c r="F31" s="1"/>
  <c r="D25"/>
  <c r="D26"/>
  <c r="F26" s="1"/>
  <c r="D27"/>
  <c r="D28"/>
  <c r="F28" s="1"/>
  <c r="D29"/>
  <c r="D24"/>
  <c r="F24" s="1"/>
  <c r="D17"/>
  <c r="D18"/>
  <c r="D19"/>
  <c r="D20"/>
  <c r="F20" s="1"/>
  <c r="D21"/>
  <c r="F21" s="1"/>
  <c r="D16"/>
  <c r="F16" s="1"/>
  <c r="C47"/>
  <c r="C48"/>
  <c r="C46"/>
  <c r="F41"/>
  <c r="F32"/>
  <c r="E30"/>
  <c r="F29"/>
  <c r="F27"/>
  <c r="F25"/>
  <c r="E23"/>
  <c r="E48" s="1"/>
  <c r="F48" s="1"/>
  <c r="F19"/>
  <c r="F18"/>
  <c r="F17"/>
  <c r="C47" i="4"/>
  <c r="C48"/>
  <c r="C46"/>
  <c r="F47"/>
  <c r="F46"/>
  <c r="F44"/>
  <c r="F43"/>
  <c r="F42"/>
  <c r="F41"/>
  <c r="F40"/>
  <c r="F39"/>
  <c r="F38"/>
  <c r="F37"/>
  <c r="F36"/>
  <c r="F35"/>
  <c r="D34"/>
  <c r="F34" s="1"/>
  <c r="F33"/>
  <c r="F32"/>
  <c r="F31"/>
  <c r="E30"/>
  <c r="D30"/>
  <c r="F30" s="1"/>
  <c r="F29"/>
  <c r="F28"/>
  <c r="F27"/>
  <c r="F26"/>
  <c r="F25"/>
  <c r="F24"/>
  <c r="E23"/>
  <c r="E48" s="1"/>
  <c r="F48" s="1"/>
  <c r="D23"/>
  <c r="F23" s="1"/>
  <c r="D22"/>
  <c r="D45" s="1"/>
  <c r="F45" s="1"/>
  <c r="F21"/>
  <c r="F20"/>
  <c r="F19"/>
  <c r="F18"/>
  <c r="F17"/>
  <c r="F16"/>
  <c r="C47" i="3"/>
  <c r="C48"/>
  <c r="C46"/>
  <c r="F47"/>
  <c r="F46"/>
  <c r="F44"/>
  <c r="F43"/>
  <c r="F42"/>
  <c r="F41"/>
  <c r="F40"/>
  <c r="F39"/>
  <c r="F38"/>
  <c r="F37"/>
  <c r="F36"/>
  <c r="F35"/>
  <c r="D34"/>
  <c r="F34" s="1"/>
  <c r="F33"/>
  <c r="F32"/>
  <c r="F31"/>
  <c r="E30"/>
  <c r="D30"/>
  <c r="F30" s="1"/>
  <c r="F29"/>
  <c r="F28"/>
  <c r="F27"/>
  <c r="F26"/>
  <c r="F25"/>
  <c r="F24"/>
  <c r="E23"/>
  <c r="E48" s="1"/>
  <c r="F48" s="1"/>
  <c r="D23"/>
  <c r="F23" s="1"/>
  <c r="D22"/>
  <c r="D45" s="1"/>
  <c r="F45" s="1"/>
  <c r="F21"/>
  <c r="F20"/>
  <c r="F19"/>
  <c r="F18"/>
  <c r="F17"/>
  <c r="F16"/>
  <c r="C47" i="2"/>
  <c r="C48"/>
  <c r="F47"/>
  <c r="F46"/>
  <c r="F44"/>
  <c r="F43"/>
  <c r="F42"/>
  <c r="F41"/>
  <c r="F40"/>
  <c r="F39"/>
  <c r="F38"/>
  <c r="F37"/>
  <c r="F36"/>
  <c r="F35"/>
  <c r="D34"/>
  <c r="F34" s="1"/>
  <c r="F33"/>
  <c r="F32"/>
  <c r="F31"/>
  <c r="E30"/>
  <c r="D30"/>
  <c r="F30" s="1"/>
  <c r="F29"/>
  <c r="F28"/>
  <c r="F27"/>
  <c r="F26"/>
  <c r="F25"/>
  <c r="F24"/>
  <c r="E23"/>
  <c r="E48" s="1"/>
  <c r="F48" s="1"/>
  <c r="D23"/>
  <c r="F23" s="1"/>
  <c r="D22"/>
  <c r="D45" s="1"/>
  <c r="F45" s="1"/>
  <c r="F21"/>
  <c r="F20"/>
  <c r="F19"/>
  <c r="F18"/>
  <c r="F17"/>
  <c r="F16"/>
  <c r="F17" i="1"/>
  <c r="F18"/>
  <c r="F19"/>
  <c r="F20"/>
  <c r="F21"/>
  <c r="F24"/>
  <c r="F25"/>
  <c r="F26"/>
  <c r="F27"/>
  <c r="F28"/>
  <c r="F29"/>
  <c r="F31"/>
  <c r="F32"/>
  <c r="F33"/>
  <c r="F35"/>
  <c r="F36"/>
  <c r="F37"/>
  <c r="F38"/>
  <c r="F39"/>
  <c r="F40"/>
  <c r="F41"/>
  <c r="F42"/>
  <c r="F43"/>
  <c r="F44"/>
  <c r="F47"/>
  <c r="F16"/>
  <c r="D34"/>
  <c r="F34" s="1"/>
  <c r="D30"/>
  <c r="D22"/>
  <c r="F22" s="1"/>
  <c r="E30"/>
  <c r="E23"/>
  <c r="D34" i="5" l="1"/>
  <c r="F34" s="1"/>
  <c r="F37"/>
  <c r="D23" i="1"/>
  <c r="F30"/>
  <c r="D30" i="5"/>
  <c r="F30" s="1"/>
  <c r="D22"/>
  <c r="F22" i="4"/>
  <c r="F22" i="3"/>
  <c r="F22" i="2"/>
  <c r="E48" i="1"/>
  <c r="F48" s="1"/>
  <c r="F23" l="1"/>
  <c r="D45"/>
  <c r="D46" s="1"/>
  <c r="F45"/>
  <c r="D23" i="5"/>
  <c r="F23" s="1"/>
  <c r="F22"/>
  <c r="D46" l="1"/>
  <c r="F46" s="1"/>
  <c r="F46" i="1"/>
  <c r="C46" i="2"/>
  <c r="D45" i="5"/>
  <c r="F45" s="1"/>
</calcChain>
</file>

<file path=xl/sharedStrings.xml><?xml version="1.0" encoding="utf-8"?>
<sst xmlns="http://schemas.openxmlformats.org/spreadsheetml/2006/main" count="225" uniqueCount="60">
  <si>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</si>
  <si>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</si>
  <si>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</si>
  <si>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</si>
  <si>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</si>
  <si>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</si>
  <si>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</si>
  <si>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</si>
  <si>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</si>
  <si>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</si>
  <si>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</si>
  <si>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</si>
  <si>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</si>
  <si>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</si>
  <si>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</si>
  <si>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</si>
  <si>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</si>
  <si>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</si>
  <si>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</si>
  <si>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</si>
  <si>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</si>
  <si>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</si>
  <si>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</si>
  <si>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</si>
  <si>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</si>
  <si>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</si>
  <si>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</si>
  <si>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</si>
  <si>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</si>
  <si>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Общеэксплуатационные расходы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</si>
  <si>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</si>
  <si>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</si>
  <si>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</si>
  <si>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</si>
  <si>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</si>
  <si>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ОДН за злектричество</t>
  </si>
  <si>
    <t>Юридические расходы</t>
  </si>
  <si>
    <t>Транспортные расходы</t>
  </si>
  <si>
    <t>Получено доходов от повыш.к-тов</t>
  </si>
  <si>
    <t>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</si>
  <si>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1 кв. 2018 г.</t>
  </si>
  <si>
    <t>Всего за 2017 г.</t>
  </si>
  <si>
    <t>Остаток неиспользованных средств за 1 кв. 2018г.</t>
  </si>
  <si>
    <t>ИТОГО ДОХОДОВ</t>
  </si>
  <si>
    <t>Остаток неиспользованных средств за 2 кв. 2018г.</t>
  </si>
  <si>
    <t>Остаток неиспользованных средств на 01.04.18г.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</si>
  <si>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</si>
  <si>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2 кв. 2018 г.</t>
  </si>
  <si>
    <t>Остаток неиспользованных средств за 3 кв. 2018г.</t>
  </si>
  <si>
    <t>Остаток неиспользованных средств на 01.07.18г.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</si>
  <si>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</si>
  <si>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3 кв. 2018 г.</t>
  </si>
  <si>
    <t>Остаток неиспользованных средств за 4 кв. 2018г.</t>
  </si>
  <si>
    <t>Остаток неиспользованных средств на 01.10.18г.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</si>
  <si>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</si>
  <si>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4 кв. 2018 г.</t>
  </si>
  <si>
    <t>Остаток неиспользованных средств за  2018г.</t>
  </si>
  <si>
    <t>Остаток неиспользованных средств на 01.01.19г.</t>
  </si>
  <si>
    <t>Всего за 4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</si>
  <si>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 2018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</si>
</sst>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130" zoomScaleNormal="130" workbookViewId="0">
      <selection activeCell="E11" sqref="E11:F11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19"/>
      <c r="G1" s="5"/>
      <c r="H1" s="5"/>
    </row>
    <row r="2" spans="2:9" ht="2.25" customHeight="1">
      <c r="B2" s="5"/>
      <c r="C2" s="5"/>
      <c r="D2" s="5"/>
      <c r="E2" s="5"/>
      <c r="F2" s="20"/>
      <c r="G2" s="5"/>
      <c r="H2" s="5"/>
      <c r="I2" s="5"/>
    </row>
    <row r="3" spans="2:9" ht="6.75" customHeight="1">
      <c r="B3" s="5"/>
      <c r="C3" s="5"/>
      <c r="D3" s="5"/>
      <c r="E3" s="5"/>
      <c r="F3" s="20"/>
      <c r="G3" s="5"/>
      <c r="H3" s="5"/>
      <c r="I3" s="5"/>
    </row>
    <row r="4" spans="2:9" ht="45" customHeight="1">
      <c r="B4" s="21" t="s">
        <v>40</v>
      </c>
      <c r="C4" s="21"/>
      <c r="D4" s="22"/>
      <c r="E4" s="22"/>
      <c r="F4" s="22"/>
      <c r="G4" s="5"/>
      <c r="H4" s="5"/>
      <c r="I4" s="5"/>
    </row>
    <row r="5" spans="2:9" ht="5.25" customHeight="1" thickBot="1"/>
    <row r="6" spans="2:9" ht="12">
      <c r="B6" s="30" t="s">
        <v>0</v>
      </c>
      <c r="C6" s="31"/>
      <c r="D6" s="32"/>
      <c r="E6" s="26" t="s">
        <v>20</v>
      </c>
      <c r="F6" s="27"/>
    </row>
    <row r="7" spans="2:9" ht="12">
      <c r="B7" s="23" t="s">
        <v>33</v>
      </c>
      <c r="C7" s="24"/>
      <c r="D7" s="25"/>
      <c r="E7" s="28">
        <v>1360.2</v>
      </c>
      <c r="F7" s="29"/>
    </row>
    <row r="8" spans="2:9" ht="12">
      <c r="B8" s="23" t="s">
        <v>34</v>
      </c>
      <c r="C8" s="24"/>
      <c r="D8" s="25"/>
      <c r="E8" s="28">
        <v>0</v>
      </c>
      <c r="F8" s="29"/>
    </row>
    <row r="9" spans="2:9" ht="12">
      <c r="B9" s="23" t="s">
        <v>1</v>
      </c>
      <c r="C9" s="24"/>
      <c r="D9" s="25"/>
      <c r="E9" s="28">
        <v>155</v>
      </c>
      <c r="F9" s="29"/>
    </row>
    <row r="10" spans="2:9" ht="12">
      <c r="B10" s="23" t="s">
        <v>2</v>
      </c>
      <c r="C10" s="24"/>
      <c r="D10" s="25"/>
      <c r="E10" s="28"/>
      <c r="F10" s="29"/>
    </row>
    <row r="11" spans="2:9" ht="12">
      <c r="B11" s="23" t="s">
        <v>22</v>
      </c>
      <c r="C11" s="24"/>
      <c r="D11" s="25"/>
      <c r="E11" s="28">
        <v>71</v>
      </c>
      <c r="F11" s="29"/>
    </row>
    <row r="12" spans="2:9" ht="25.5" customHeight="1" thickBot="1">
      <c r="B12" s="37" t="s">
        <v>3</v>
      </c>
      <c r="C12" s="38"/>
      <c r="D12" s="39"/>
      <c r="E12" s="35">
        <v>15</v>
      </c>
      <c r="F12" s="3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41</v>
      </c>
      <c r="D14" s="7" t="s">
        <v>4</v>
      </c>
      <c r="E14" s="7" t="s">
        <v>5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61186.5</v>
      </c>
      <c r="E16" s="6"/>
      <c r="F16" s="6">
        <f>D16-E16</f>
        <v>61186.5</v>
      </c>
    </row>
    <row r="17" spans="2:6" ht="12">
      <c r="B17" s="11" t="s">
        <v>7</v>
      </c>
      <c r="C17" s="11"/>
      <c r="D17" s="6">
        <v>59251.18</v>
      </c>
      <c r="E17" s="6"/>
      <c r="F17" s="6">
        <f t="shared" ref="F17:F48" si="0">D17-E17</f>
        <v>59251.18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2">
      <c r="B20" s="10" t="s">
        <v>38</v>
      </c>
      <c r="C20" s="10"/>
      <c r="D20" s="6">
        <v>2392.4499999999998</v>
      </c>
      <c r="E20" s="6"/>
      <c r="F20" s="6">
        <f t="shared" si="0"/>
        <v>2392.4499999999998</v>
      </c>
    </row>
    <row r="21" spans="2:6" ht="24.75" customHeight="1">
      <c r="B21" s="10" t="s">
        <v>21</v>
      </c>
      <c r="C21" s="10"/>
      <c r="D21" s="6">
        <v>3300</v>
      </c>
      <c r="E21" s="6"/>
      <c r="F21" s="6">
        <f t="shared" si="0"/>
        <v>3300</v>
      </c>
    </row>
    <row r="22" spans="2:6" ht="24.75" customHeight="1">
      <c r="B22" s="10" t="s">
        <v>43</v>
      </c>
      <c r="C22" s="10"/>
      <c r="D22" s="16">
        <f>D17+D20+D21</f>
        <v>64943.63</v>
      </c>
      <c r="E22" s="6"/>
      <c r="F22" s="6">
        <f t="shared" si="0"/>
        <v>64943.63</v>
      </c>
    </row>
    <row r="23" spans="2:6" ht="12">
      <c r="B23" s="11" t="s">
        <v>8</v>
      </c>
      <c r="C23" s="11"/>
      <c r="D23" s="16">
        <f>D24+D25+D26+D27+D28+D29+D30+D34+D33+D38+D39+D40+D41+D42+D43+D44</f>
        <v>49055.51</v>
      </c>
      <c r="E23" s="6">
        <f>SUM(E24:E29)</f>
        <v>0</v>
      </c>
      <c r="F23" s="6">
        <f t="shared" si="0"/>
        <v>49055.51</v>
      </c>
    </row>
    <row r="24" spans="2:6" ht="12">
      <c r="B24" s="12" t="s">
        <v>9</v>
      </c>
      <c r="C24" s="12"/>
      <c r="D24" s="6">
        <v>0</v>
      </c>
      <c r="E24" s="6"/>
      <c r="F24" s="6">
        <f t="shared" si="0"/>
        <v>0</v>
      </c>
    </row>
    <row r="25" spans="2:6" ht="12">
      <c r="B25" s="12" t="s">
        <v>10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6">
        <v>0</v>
      </c>
      <c r="E26" s="6"/>
      <c r="F26" s="6">
        <f t="shared" si="0"/>
        <v>0</v>
      </c>
    </row>
    <row r="27" spans="2:6" ht="12">
      <c r="B27" s="13" t="s">
        <v>25</v>
      </c>
      <c r="C27" s="13"/>
      <c r="D27" s="6">
        <v>7125.33</v>
      </c>
      <c r="E27" s="6"/>
      <c r="F27" s="6">
        <f t="shared" si="0"/>
        <v>7125.33</v>
      </c>
    </row>
    <row r="28" spans="2:6" ht="12">
      <c r="B28" s="13" t="s">
        <v>26</v>
      </c>
      <c r="C28" s="13"/>
      <c r="D28" s="6">
        <v>0</v>
      </c>
      <c r="E28" s="6"/>
      <c r="F28" s="6">
        <f t="shared" si="0"/>
        <v>0</v>
      </c>
    </row>
    <row r="29" spans="2:6" ht="12">
      <c r="B29" s="12" t="s">
        <v>12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19</v>
      </c>
      <c r="C30" s="10"/>
      <c r="D30" s="16">
        <f>D31+D32</f>
        <v>17128.5</v>
      </c>
      <c r="E30" s="6">
        <f>SUM(E31:E32)</f>
        <v>0</v>
      </c>
      <c r="F30" s="6">
        <f t="shared" si="0"/>
        <v>17128.5</v>
      </c>
    </row>
    <row r="31" spans="2:6" ht="24" hidden="1">
      <c r="B31" s="13" t="s">
        <v>15</v>
      </c>
      <c r="C31" s="13"/>
      <c r="D31" s="6">
        <v>17128.5</v>
      </c>
      <c r="E31" s="6"/>
      <c r="F31" s="6">
        <f t="shared" si="0"/>
        <v>17128.5</v>
      </c>
    </row>
    <row r="32" spans="2:6" ht="24" hidden="1">
      <c r="B32" s="13" t="s">
        <v>16</v>
      </c>
      <c r="C32" s="13"/>
      <c r="D32" s="6">
        <v>0</v>
      </c>
      <c r="E32" s="6"/>
      <c r="F32" s="6">
        <f t="shared" si="0"/>
        <v>0</v>
      </c>
    </row>
    <row r="33" spans="2:6" ht="12">
      <c r="B33" s="11" t="s">
        <v>13</v>
      </c>
      <c r="C33" s="11"/>
      <c r="D33" s="6">
        <v>3308.74</v>
      </c>
      <c r="E33" s="6"/>
      <c r="F33" s="6">
        <f t="shared" si="0"/>
        <v>3308.74</v>
      </c>
    </row>
    <row r="34" spans="2:6" ht="12">
      <c r="B34" s="11" t="s">
        <v>32</v>
      </c>
      <c r="C34" s="11"/>
      <c r="D34" s="16">
        <f>D35+D36+D37</f>
        <v>14898.85</v>
      </c>
      <c r="E34" s="6"/>
      <c r="F34" s="6">
        <f t="shared" si="0"/>
        <v>14898.85</v>
      </c>
    </row>
    <row r="35" spans="2:6" ht="12">
      <c r="B35" s="12" t="s">
        <v>14</v>
      </c>
      <c r="C35" s="12"/>
      <c r="D35" s="6">
        <v>0</v>
      </c>
      <c r="E35" s="6"/>
      <c r="F35" s="6">
        <f t="shared" si="0"/>
        <v>0</v>
      </c>
    </row>
    <row r="36" spans="2:6" ht="24">
      <c r="B36" s="13" t="s">
        <v>17</v>
      </c>
      <c r="C36" s="13"/>
      <c r="D36" s="6">
        <v>9918.85</v>
      </c>
      <c r="E36" s="6"/>
      <c r="F36" s="6">
        <f t="shared" si="0"/>
        <v>9918.85</v>
      </c>
    </row>
    <row r="37" spans="2:6" ht="12">
      <c r="B37" s="13" t="s">
        <v>27</v>
      </c>
      <c r="C37" s="13"/>
      <c r="D37" s="6">
        <v>4980</v>
      </c>
      <c r="E37" s="6"/>
      <c r="F37" s="6">
        <f t="shared" si="0"/>
        <v>4980</v>
      </c>
    </row>
    <row r="38" spans="2:6" ht="15.75" customHeight="1">
      <c r="B38" s="11" t="s">
        <v>29</v>
      </c>
      <c r="C38" s="11"/>
      <c r="D38" s="6">
        <v>844.75</v>
      </c>
      <c r="E38" s="6"/>
      <c r="F38" s="6">
        <f t="shared" si="0"/>
        <v>844.75</v>
      </c>
    </row>
    <row r="39" spans="2:6" ht="15.75" customHeight="1">
      <c r="B39" s="11" t="s">
        <v>39</v>
      </c>
      <c r="C39" s="11"/>
      <c r="D39" s="6">
        <v>2654.01</v>
      </c>
      <c r="E39" s="6"/>
      <c r="F39" s="6">
        <f t="shared" si="0"/>
        <v>2654.01</v>
      </c>
    </row>
    <row r="40" spans="2:6" ht="11.25" hidden="1" customHeight="1">
      <c r="B40" s="11" t="s">
        <v>35</v>
      </c>
      <c r="C40" s="11"/>
      <c r="D40" s="6"/>
      <c r="E40" s="6"/>
      <c r="F40" s="6">
        <f t="shared" si="0"/>
        <v>0</v>
      </c>
    </row>
    <row r="41" spans="2:6" ht="12" customHeight="1">
      <c r="B41" s="11" t="s">
        <v>23</v>
      </c>
      <c r="C41" s="11"/>
      <c r="D41" s="6">
        <v>0</v>
      </c>
      <c r="E41" s="6"/>
      <c r="F41" s="6">
        <f t="shared" si="0"/>
        <v>0</v>
      </c>
    </row>
    <row r="42" spans="2:6" ht="12" hidden="1" customHeight="1">
      <c r="B42" s="11" t="s">
        <v>36</v>
      </c>
      <c r="C42" s="11"/>
      <c r="D42" s="6">
        <v>0</v>
      </c>
      <c r="E42" s="6"/>
      <c r="F42" s="6">
        <f t="shared" si="0"/>
        <v>0</v>
      </c>
    </row>
    <row r="43" spans="2:6" ht="12" hidden="1" customHeight="1">
      <c r="B43" s="11" t="s">
        <v>37</v>
      </c>
      <c r="C43" s="11"/>
      <c r="D43" s="6">
        <v>0</v>
      </c>
      <c r="E43" s="6"/>
      <c r="F43" s="6">
        <f t="shared" si="0"/>
        <v>0</v>
      </c>
    </row>
    <row r="44" spans="2:6" ht="12" customHeight="1">
      <c r="B44" s="14" t="s">
        <v>28</v>
      </c>
      <c r="C44" s="14"/>
      <c r="D44" s="6">
        <v>3095.33</v>
      </c>
      <c r="E44" s="6"/>
      <c r="F44" s="6">
        <f t="shared" si="0"/>
        <v>3095.33</v>
      </c>
    </row>
    <row r="45" spans="2:6" ht="12" customHeight="1">
      <c r="B45" s="11" t="s">
        <v>42</v>
      </c>
      <c r="C45" s="11"/>
      <c r="D45" s="16">
        <f>D22-D23</f>
        <v>15888.119999999995</v>
      </c>
      <c r="E45" s="6"/>
      <c r="F45" s="6">
        <f t="shared" si="0"/>
        <v>15888.119999999995</v>
      </c>
    </row>
    <row r="46" spans="2:6" ht="12" customHeight="1">
      <c r="B46" s="11" t="s">
        <v>45</v>
      </c>
      <c r="C46" s="11">
        <v>-22376.77</v>
      </c>
      <c r="D46" s="6">
        <f>D45+C46</f>
        <v>-6488.6500000000051</v>
      </c>
      <c r="E46" s="6"/>
      <c r="F46" s="6">
        <f t="shared" si="0"/>
        <v>-6488.6500000000051</v>
      </c>
    </row>
    <row r="47" spans="2:6" ht="12" customHeight="1">
      <c r="B47" s="11" t="s">
        <v>30</v>
      </c>
      <c r="C47" s="11">
        <v>9392.84</v>
      </c>
      <c r="D47" s="6">
        <v>11328.16</v>
      </c>
      <c r="E47" s="6"/>
      <c r="F47" s="6">
        <f t="shared" si="0"/>
        <v>11328.16</v>
      </c>
    </row>
    <row r="48" spans="2:6" ht="12">
      <c r="B48" s="11" t="s">
        <v>31</v>
      </c>
      <c r="C48" s="11">
        <v>45990.73</v>
      </c>
      <c r="D48" s="6">
        <v>134237.57999999999</v>
      </c>
      <c r="E48" s="6">
        <f>E21-(E23+E30+E33+E35+E38+E41+E44)</f>
        <v>0</v>
      </c>
      <c r="F48" s="6">
        <f t="shared" si="0"/>
        <v>134237.57999999999</v>
      </c>
    </row>
    <row r="49" spans="2:6" ht="83.25" customHeight="1">
      <c r="B49" s="15" t="s">
        <v>24</v>
      </c>
      <c r="C49" s="17"/>
      <c r="E49" s="33"/>
      <c r="F49" s="34"/>
    </row>
  </sheetData>
  <mergeCells count="17">
    <mergeCell ref="E49:F49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opLeftCell="A38" zoomScale="130" zoomScaleNormal="130" workbookViewId="0">
      <selection activeCell="C48" sqref="C48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19"/>
      <c r="G1" s="5"/>
      <c r="H1" s="5"/>
    </row>
    <row r="2" spans="2:9" ht="2.25" customHeight="1">
      <c r="B2" s="5"/>
      <c r="C2" s="5"/>
      <c r="D2" s="5"/>
      <c r="E2" s="5"/>
      <c r="F2" s="20"/>
      <c r="G2" s="5"/>
      <c r="H2" s="5"/>
      <c r="I2" s="5"/>
    </row>
    <row r="3" spans="2:9" ht="6.75" customHeight="1">
      <c r="B3" s="5"/>
      <c r="C3" s="5"/>
      <c r="D3" s="5"/>
      <c r="E3" s="5"/>
      <c r="F3" s="20"/>
      <c r="G3" s="5"/>
      <c r="H3" s="5"/>
      <c r="I3" s="5"/>
    </row>
    <row r="4" spans="2:9" ht="45" customHeight="1">
      <c r="B4" s="21" t="s">
        <v>47</v>
      </c>
      <c r="C4" s="21"/>
      <c r="D4" s="22"/>
      <c r="E4" s="22"/>
      <c r="F4" s="22"/>
      <c r="G4" s="5"/>
      <c r="H4" s="5"/>
      <c r="I4" s="5"/>
    </row>
    <row r="5" spans="2:9" ht="5.25" customHeight="1" thickBot="1"/>
    <row r="6" spans="2:9" ht="12">
      <c r="B6" s="30" t="s">
        <v>0</v>
      </c>
      <c r="C6" s="31"/>
      <c r="D6" s="32"/>
      <c r="E6" s="26" t="s">
        <v>20</v>
      </c>
      <c r="F6" s="27"/>
    </row>
    <row r="7" spans="2:9" ht="12">
      <c r="B7" s="23" t="s">
        <v>33</v>
      </c>
      <c r="C7" s="24"/>
      <c r="D7" s="25"/>
      <c r="E7" s="28"/>
      <c r="F7" s="29"/>
    </row>
    <row r="8" spans="2:9" ht="12">
      <c r="B8" s="23" t="s">
        <v>34</v>
      </c>
      <c r="C8" s="24"/>
      <c r="D8" s="25"/>
      <c r="E8" s="28"/>
      <c r="F8" s="29"/>
    </row>
    <row r="9" spans="2:9" ht="12">
      <c r="B9" s="23" t="s">
        <v>1</v>
      </c>
      <c r="C9" s="24"/>
      <c r="D9" s="25"/>
      <c r="E9" s="28"/>
      <c r="F9" s="29"/>
    </row>
    <row r="10" spans="2:9" ht="12">
      <c r="B10" s="23" t="s">
        <v>2</v>
      </c>
      <c r="C10" s="24"/>
      <c r="D10" s="25"/>
      <c r="E10" s="28"/>
      <c r="F10" s="29"/>
    </row>
    <row r="11" spans="2:9" ht="12">
      <c r="B11" s="23" t="s">
        <v>22</v>
      </c>
      <c r="C11" s="24"/>
      <c r="D11" s="25"/>
      <c r="E11" s="28"/>
      <c r="F11" s="29"/>
    </row>
    <row r="12" spans="2:9" ht="25.5" customHeight="1" thickBot="1">
      <c r="B12" s="37" t="s">
        <v>3</v>
      </c>
      <c r="C12" s="38"/>
      <c r="D12" s="39"/>
      <c r="E12" s="35"/>
      <c r="F12" s="3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46</v>
      </c>
      <c r="D14" s="7" t="s">
        <v>4</v>
      </c>
      <c r="E14" s="7" t="s">
        <v>5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D16-E16</f>
        <v>0</v>
      </c>
    </row>
    <row r="17" spans="2:6" ht="12">
      <c r="B17" s="11" t="s">
        <v>7</v>
      </c>
      <c r="C17" s="11"/>
      <c r="D17" s="6"/>
      <c r="E17" s="6"/>
      <c r="F17" s="6">
        <f t="shared" ref="F17:F48" si="0">D17-E17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2">
      <c r="B20" s="10" t="s">
        <v>38</v>
      </c>
      <c r="C20" s="10"/>
      <c r="D20" s="6"/>
      <c r="E20" s="6"/>
      <c r="F20" s="6">
        <f t="shared" si="0"/>
        <v>0</v>
      </c>
    </row>
    <row r="21" spans="2:6" ht="24.75" customHeight="1">
      <c r="B21" s="10" t="s">
        <v>21</v>
      </c>
      <c r="C21" s="10"/>
      <c r="D21" s="6"/>
      <c r="E21" s="6"/>
      <c r="F21" s="6">
        <f t="shared" si="0"/>
        <v>0</v>
      </c>
    </row>
    <row r="22" spans="2:6" ht="24.75" customHeight="1">
      <c r="B22" s="10" t="s">
        <v>43</v>
      </c>
      <c r="C22" s="10"/>
      <c r="D22" s="16">
        <f>D17+D20+D21</f>
        <v>0</v>
      </c>
      <c r="E22" s="6"/>
      <c r="F22" s="6">
        <f t="shared" si="0"/>
        <v>0</v>
      </c>
    </row>
    <row r="23" spans="2:6" ht="12">
      <c r="B23" s="11" t="s">
        <v>8</v>
      </c>
      <c r="C23" s="11"/>
      <c r="D23" s="16">
        <f>D24+D25+D26+D27+D28+D29+D30+D34+D33+D38+D39+D40+D41+D42+D43+D44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9</v>
      </c>
      <c r="C24" s="12"/>
      <c r="D24" s="6"/>
      <c r="E24" s="6"/>
      <c r="F24" s="6">
        <f t="shared" si="0"/>
        <v>0</v>
      </c>
    </row>
    <row r="25" spans="2:6" ht="12">
      <c r="B25" s="12" t="s">
        <v>10</v>
      </c>
      <c r="C25" s="12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12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26</v>
      </c>
      <c r="C28" s="13"/>
      <c r="D28" s="6"/>
      <c r="E28" s="6"/>
      <c r="F28" s="6">
        <f t="shared" si="0"/>
        <v>0</v>
      </c>
    </row>
    <row r="29" spans="2:6" ht="12">
      <c r="B29" s="12" t="s">
        <v>12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19</v>
      </c>
      <c r="C30" s="10"/>
      <c r="D30" s="16">
        <f>D31+D32</f>
        <v>0</v>
      </c>
      <c r="E30" s="6">
        <f>SUM(E31:E32)</f>
        <v>0</v>
      </c>
      <c r="F30" s="6">
        <f t="shared" si="0"/>
        <v>0</v>
      </c>
    </row>
    <row r="31" spans="2:6" ht="24">
      <c r="B31" s="13" t="s">
        <v>15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1" t="s">
        <v>13</v>
      </c>
      <c r="C33" s="11"/>
      <c r="D33" s="6"/>
      <c r="E33" s="6"/>
      <c r="F33" s="6">
        <f t="shared" si="0"/>
        <v>0</v>
      </c>
    </row>
    <row r="34" spans="2:6" ht="12">
      <c r="B34" s="11" t="s">
        <v>32</v>
      </c>
      <c r="C34" s="11"/>
      <c r="D34" s="16">
        <f>D35+D36+D37</f>
        <v>0</v>
      </c>
      <c r="E34" s="6"/>
      <c r="F34" s="6">
        <f t="shared" si="0"/>
        <v>0</v>
      </c>
    </row>
    <row r="35" spans="2:6" ht="12">
      <c r="B35" s="12" t="s">
        <v>14</v>
      </c>
      <c r="C35" s="12"/>
      <c r="D35" s="6"/>
      <c r="E35" s="6"/>
      <c r="F35" s="6">
        <f t="shared" si="0"/>
        <v>0</v>
      </c>
    </row>
    <row r="36" spans="2:6" ht="24">
      <c r="B36" s="13" t="s">
        <v>17</v>
      </c>
      <c r="C36" s="13"/>
      <c r="D36" s="6"/>
      <c r="E36" s="6"/>
      <c r="F36" s="6">
        <f t="shared" si="0"/>
        <v>0</v>
      </c>
    </row>
    <row r="37" spans="2:6" ht="12">
      <c r="B37" s="13" t="s">
        <v>27</v>
      </c>
      <c r="C37" s="13"/>
      <c r="D37" s="6"/>
      <c r="E37" s="6"/>
      <c r="F37" s="6">
        <f t="shared" si="0"/>
        <v>0</v>
      </c>
    </row>
    <row r="38" spans="2:6" ht="15.75" customHeight="1">
      <c r="B38" s="11" t="s">
        <v>29</v>
      </c>
      <c r="C38" s="11"/>
      <c r="D38" s="6"/>
      <c r="E38" s="6"/>
      <c r="F38" s="6">
        <f t="shared" si="0"/>
        <v>0</v>
      </c>
    </row>
    <row r="39" spans="2:6" ht="15.75" customHeight="1">
      <c r="B39" s="11" t="s">
        <v>39</v>
      </c>
      <c r="C39" s="11"/>
      <c r="D39" s="6"/>
      <c r="E39" s="6"/>
      <c r="F39" s="6">
        <f t="shared" si="0"/>
        <v>0</v>
      </c>
    </row>
    <row r="40" spans="2:6" ht="11.25" customHeight="1">
      <c r="B40" s="11" t="s">
        <v>35</v>
      </c>
      <c r="C40" s="11"/>
      <c r="D40" s="6"/>
      <c r="E40" s="6"/>
      <c r="F40" s="6">
        <f t="shared" si="0"/>
        <v>0</v>
      </c>
    </row>
    <row r="41" spans="2:6" ht="12" customHeight="1">
      <c r="B41" s="11" t="s">
        <v>23</v>
      </c>
      <c r="C41" s="11"/>
      <c r="D41" s="6"/>
      <c r="E41" s="6"/>
      <c r="F41" s="6">
        <f t="shared" si="0"/>
        <v>0</v>
      </c>
    </row>
    <row r="42" spans="2:6" ht="12" customHeight="1">
      <c r="B42" s="11" t="s">
        <v>36</v>
      </c>
      <c r="C42" s="11"/>
      <c r="D42" s="6"/>
      <c r="E42" s="6"/>
      <c r="F42" s="6">
        <f t="shared" si="0"/>
        <v>0</v>
      </c>
    </row>
    <row r="43" spans="2:6" ht="12" customHeight="1">
      <c r="B43" s="11" t="s">
        <v>37</v>
      </c>
      <c r="C43" s="11"/>
      <c r="D43" s="6"/>
      <c r="E43" s="6"/>
      <c r="F43" s="6">
        <f t="shared" si="0"/>
        <v>0</v>
      </c>
    </row>
    <row r="44" spans="2:6" ht="12" customHeight="1">
      <c r="B44" s="14" t="s">
        <v>28</v>
      </c>
      <c r="C44" s="14"/>
      <c r="D44" s="6"/>
      <c r="E44" s="6"/>
      <c r="F44" s="6">
        <f t="shared" si="0"/>
        <v>0</v>
      </c>
    </row>
    <row r="45" spans="2:6" ht="12" customHeight="1">
      <c r="B45" s="11" t="s">
        <v>44</v>
      </c>
      <c r="C45" s="11"/>
      <c r="D45" s="16">
        <f>D22-D23</f>
        <v>0</v>
      </c>
      <c r="E45" s="6"/>
      <c r="F45" s="6">
        <f t="shared" si="0"/>
        <v>0</v>
      </c>
    </row>
    <row r="46" spans="2:6" ht="12" customHeight="1">
      <c r="B46" s="11" t="s">
        <v>45</v>
      </c>
      <c r="C46" s="11">
        <f>'1 квартал'!D46</f>
        <v>-6488.6500000000051</v>
      </c>
      <c r="D46" s="6"/>
      <c r="E46" s="6"/>
      <c r="F46" s="6">
        <f t="shared" si="0"/>
        <v>0</v>
      </c>
    </row>
    <row r="47" spans="2:6" ht="12" customHeight="1">
      <c r="B47" s="11" t="s">
        <v>30</v>
      </c>
      <c r="C47" s="11">
        <f>'1 квартал'!D47</f>
        <v>11328.16</v>
      </c>
      <c r="D47" s="6"/>
      <c r="E47" s="6"/>
      <c r="F47" s="6">
        <f t="shared" si="0"/>
        <v>0</v>
      </c>
    </row>
    <row r="48" spans="2:6" ht="12">
      <c r="B48" s="11" t="s">
        <v>31</v>
      </c>
      <c r="C48" s="11">
        <f>'1 квартал'!D48</f>
        <v>134237.57999999999</v>
      </c>
      <c r="D48" s="6"/>
      <c r="E48" s="6">
        <f>E21-(E23+E30+E33+E35+E38+E41+E44)</f>
        <v>0</v>
      </c>
      <c r="F48" s="6">
        <f t="shared" si="0"/>
        <v>0</v>
      </c>
    </row>
    <row r="49" spans="2:6" ht="83.25" customHeight="1">
      <c r="B49" s="17" t="s">
        <v>24</v>
      </c>
      <c r="C49" s="17"/>
      <c r="E49" s="33"/>
      <c r="F49" s="34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9"/>
  <sheetViews>
    <sheetView topLeftCell="A32" zoomScale="130" zoomScaleNormal="130" workbookViewId="0">
      <selection activeCell="C48" sqref="C48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19"/>
      <c r="G1" s="5"/>
      <c r="H1" s="5"/>
    </row>
    <row r="2" spans="2:9" ht="2.25" customHeight="1">
      <c r="B2" s="5"/>
      <c r="C2" s="5"/>
      <c r="D2" s="5"/>
      <c r="E2" s="5"/>
      <c r="F2" s="20"/>
      <c r="G2" s="5"/>
      <c r="H2" s="5"/>
      <c r="I2" s="5"/>
    </row>
    <row r="3" spans="2:9" ht="6.75" customHeight="1">
      <c r="B3" s="5"/>
      <c r="C3" s="5"/>
      <c r="D3" s="5"/>
      <c r="E3" s="5"/>
      <c r="F3" s="20"/>
      <c r="G3" s="5"/>
      <c r="H3" s="5"/>
      <c r="I3" s="5"/>
    </row>
    <row r="4" spans="2:9" ht="45" customHeight="1">
      <c r="B4" s="21" t="s">
        <v>51</v>
      </c>
      <c r="C4" s="21"/>
      <c r="D4" s="22"/>
      <c r="E4" s="22"/>
      <c r="F4" s="22"/>
      <c r="G4" s="5"/>
      <c r="H4" s="5"/>
      <c r="I4" s="5"/>
    </row>
    <row r="5" spans="2:9" ht="5.25" customHeight="1" thickBot="1"/>
    <row r="6" spans="2:9" ht="12">
      <c r="B6" s="30" t="s">
        <v>0</v>
      </c>
      <c r="C6" s="31"/>
      <c r="D6" s="32"/>
      <c r="E6" s="26" t="s">
        <v>20</v>
      </c>
      <c r="F6" s="27"/>
    </row>
    <row r="7" spans="2:9" ht="12">
      <c r="B7" s="23" t="s">
        <v>33</v>
      </c>
      <c r="C7" s="24"/>
      <c r="D7" s="25"/>
      <c r="E7" s="28"/>
      <c r="F7" s="29"/>
    </row>
    <row r="8" spans="2:9" ht="12">
      <c r="B8" s="23" t="s">
        <v>34</v>
      </c>
      <c r="C8" s="24"/>
      <c r="D8" s="25"/>
      <c r="E8" s="28"/>
      <c r="F8" s="29"/>
    </row>
    <row r="9" spans="2:9" ht="12">
      <c r="B9" s="23" t="s">
        <v>1</v>
      </c>
      <c r="C9" s="24"/>
      <c r="D9" s="25"/>
      <c r="E9" s="28"/>
      <c r="F9" s="29"/>
    </row>
    <row r="10" spans="2:9" ht="12">
      <c r="B10" s="23" t="s">
        <v>2</v>
      </c>
      <c r="C10" s="24"/>
      <c r="D10" s="25"/>
      <c r="E10" s="28"/>
      <c r="F10" s="29"/>
    </row>
    <row r="11" spans="2:9" ht="12">
      <c r="B11" s="23" t="s">
        <v>22</v>
      </c>
      <c r="C11" s="24"/>
      <c r="D11" s="25"/>
      <c r="E11" s="28"/>
      <c r="F11" s="29"/>
    </row>
    <row r="12" spans="2:9" ht="25.5" customHeight="1" thickBot="1">
      <c r="B12" s="37" t="s">
        <v>3</v>
      </c>
      <c r="C12" s="38"/>
      <c r="D12" s="39"/>
      <c r="E12" s="35"/>
      <c r="F12" s="3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50</v>
      </c>
      <c r="D14" s="7" t="s">
        <v>4</v>
      </c>
      <c r="E14" s="7" t="s">
        <v>5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D16-E16</f>
        <v>0</v>
      </c>
    </row>
    <row r="17" spans="2:6" ht="12">
      <c r="B17" s="11" t="s">
        <v>7</v>
      </c>
      <c r="C17" s="11"/>
      <c r="D17" s="6"/>
      <c r="E17" s="6"/>
      <c r="F17" s="6">
        <f t="shared" ref="F17:F48" si="0">D17-E17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2">
      <c r="B20" s="10" t="s">
        <v>38</v>
      </c>
      <c r="C20" s="10"/>
      <c r="D20" s="6"/>
      <c r="E20" s="6"/>
      <c r="F20" s="6">
        <f t="shared" si="0"/>
        <v>0</v>
      </c>
    </row>
    <row r="21" spans="2:6" ht="24.75" customHeight="1">
      <c r="B21" s="10" t="s">
        <v>21</v>
      </c>
      <c r="C21" s="10"/>
      <c r="D21" s="6"/>
      <c r="E21" s="6"/>
      <c r="F21" s="6">
        <f t="shared" si="0"/>
        <v>0</v>
      </c>
    </row>
    <row r="22" spans="2:6" ht="24.75" customHeight="1">
      <c r="B22" s="10" t="s">
        <v>43</v>
      </c>
      <c r="C22" s="10"/>
      <c r="D22" s="16">
        <f>D17+D20+D21</f>
        <v>0</v>
      </c>
      <c r="E22" s="6"/>
      <c r="F22" s="6">
        <f t="shared" si="0"/>
        <v>0</v>
      </c>
    </row>
    <row r="23" spans="2:6" ht="12">
      <c r="B23" s="11" t="s">
        <v>8</v>
      </c>
      <c r="C23" s="11"/>
      <c r="D23" s="16">
        <f>D24+D25+D26+D27+D28+D29+D30+D34+D33+D38+D39+D40+D41+D42+D43+D44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9</v>
      </c>
      <c r="C24" s="12"/>
      <c r="D24" s="6"/>
      <c r="E24" s="6"/>
      <c r="F24" s="6">
        <f t="shared" si="0"/>
        <v>0</v>
      </c>
    </row>
    <row r="25" spans="2:6" ht="12">
      <c r="B25" s="12" t="s">
        <v>10</v>
      </c>
      <c r="C25" s="12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12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26</v>
      </c>
      <c r="C28" s="13"/>
      <c r="D28" s="6"/>
      <c r="E28" s="6"/>
      <c r="F28" s="6">
        <f t="shared" si="0"/>
        <v>0</v>
      </c>
    </row>
    <row r="29" spans="2:6" ht="12">
      <c r="B29" s="12" t="s">
        <v>12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19</v>
      </c>
      <c r="C30" s="10"/>
      <c r="D30" s="16">
        <f>D31+D32</f>
        <v>0</v>
      </c>
      <c r="E30" s="6">
        <f>SUM(E31:E32)</f>
        <v>0</v>
      </c>
      <c r="F30" s="6">
        <f t="shared" si="0"/>
        <v>0</v>
      </c>
    </row>
    <row r="31" spans="2:6" ht="24">
      <c r="B31" s="13" t="s">
        <v>15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1" t="s">
        <v>13</v>
      </c>
      <c r="C33" s="11"/>
      <c r="D33" s="6"/>
      <c r="E33" s="6"/>
      <c r="F33" s="6">
        <f t="shared" si="0"/>
        <v>0</v>
      </c>
    </row>
    <row r="34" spans="2:6" ht="12">
      <c r="B34" s="11" t="s">
        <v>32</v>
      </c>
      <c r="C34" s="11"/>
      <c r="D34" s="16">
        <f>D35+D36+D37</f>
        <v>0</v>
      </c>
      <c r="E34" s="6"/>
      <c r="F34" s="6">
        <f t="shared" si="0"/>
        <v>0</v>
      </c>
    </row>
    <row r="35" spans="2:6" ht="12">
      <c r="B35" s="12" t="s">
        <v>14</v>
      </c>
      <c r="C35" s="12"/>
      <c r="D35" s="6"/>
      <c r="E35" s="6"/>
      <c r="F35" s="6">
        <f t="shared" si="0"/>
        <v>0</v>
      </c>
    </row>
    <row r="36" spans="2:6" ht="24">
      <c r="B36" s="13" t="s">
        <v>17</v>
      </c>
      <c r="C36" s="13"/>
      <c r="D36" s="6"/>
      <c r="E36" s="6"/>
      <c r="F36" s="6">
        <f t="shared" si="0"/>
        <v>0</v>
      </c>
    </row>
    <row r="37" spans="2:6" ht="12">
      <c r="B37" s="13" t="s">
        <v>27</v>
      </c>
      <c r="C37" s="13"/>
      <c r="D37" s="6"/>
      <c r="E37" s="6"/>
      <c r="F37" s="6">
        <f t="shared" si="0"/>
        <v>0</v>
      </c>
    </row>
    <row r="38" spans="2:6" ht="15.75" customHeight="1">
      <c r="B38" s="11" t="s">
        <v>29</v>
      </c>
      <c r="C38" s="11"/>
      <c r="D38" s="6"/>
      <c r="E38" s="6"/>
      <c r="F38" s="6">
        <f t="shared" si="0"/>
        <v>0</v>
      </c>
    </row>
    <row r="39" spans="2:6" ht="15.75" customHeight="1">
      <c r="B39" s="11" t="s">
        <v>39</v>
      </c>
      <c r="C39" s="11"/>
      <c r="D39" s="6"/>
      <c r="E39" s="6"/>
      <c r="F39" s="6">
        <f t="shared" si="0"/>
        <v>0</v>
      </c>
    </row>
    <row r="40" spans="2:6" ht="11.25" customHeight="1">
      <c r="B40" s="11" t="s">
        <v>35</v>
      </c>
      <c r="C40" s="11"/>
      <c r="D40" s="6"/>
      <c r="E40" s="6"/>
      <c r="F40" s="6">
        <f t="shared" si="0"/>
        <v>0</v>
      </c>
    </row>
    <row r="41" spans="2:6" ht="12" customHeight="1">
      <c r="B41" s="11" t="s">
        <v>23</v>
      </c>
      <c r="C41" s="11"/>
      <c r="D41" s="6"/>
      <c r="E41" s="6"/>
      <c r="F41" s="6">
        <f t="shared" si="0"/>
        <v>0</v>
      </c>
    </row>
    <row r="42" spans="2:6" ht="12" customHeight="1">
      <c r="B42" s="11" t="s">
        <v>36</v>
      </c>
      <c r="C42" s="11"/>
      <c r="D42" s="6"/>
      <c r="E42" s="6"/>
      <c r="F42" s="6">
        <f t="shared" si="0"/>
        <v>0</v>
      </c>
    </row>
    <row r="43" spans="2:6" ht="12" customHeight="1">
      <c r="B43" s="11" t="s">
        <v>37</v>
      </c>
      <c r="C43" s="11"/>
      <c r="D43" s="6"/>
      <c r="E43" s="6"/>
      <c r="F43" s="6">
        <f t="shared" si="0"/>
        <v>0</v>
      </c>
    </row>
    <row r="44" spans="2:6" ht="12" customHeight="1">
      <c r="B44" s="14" t="s">
        <v>28</v>
      </c>
      <c r="C44" s="14"/>
      <c r="D44" s="6"/>
      <c r="E44" s="6"/>
      <c r="F44" s="6">
        <f t="shared" si="0"/>
        <v>0</v>
      </c>
    </row>
    <row r="45" spans="2:6" ht="12" customHeight="1">
      <c r="B45" s="11" t="s">
        <v>48</v>
      </c>
      <c r="C45" s="11"/>
      <c r="D45" s="16">
        <f>D22-D23</f>
        <v>0</v>
      </c>
      <c r="E45" s="6"/>
      <c r="F45" s="6">
        <f t="shared" si="0"/>
        <v>0</v>
      </c>
    </row>
    <row r="46" spans="2:6" ht="12" customHeight="1">
      <c r="B46" s="11" t="s">
        <v>49</v>
      </c>
      <c r="C46" s="11">
        <f>'2 квартал'!D46</f>
        <v>0</v>
      </c>
      <c r="D46" s="6"/>
      <c r="E46" s="6"/>
      <c r="F46" s="6">
        <f t="shared" si="0"/>
        <v>0</v>
      </c>
    </row>
    <row r="47" spans="2:6" ht="12" customHeight="1">
      <c r="B47" s="11" t="s">
        <v>30</v>
      </c>
      <c r="C47" s="11">
        <f>'2 квартал'!D47</f>
        <v>0</v>
      </c>
      <c r="D47" s="6"/>
      <c r="E47" s="6"/>
      <c r="F47" s="6">
        <f t="shared" si="0"/>
        <v>0</v>
      </c>
    </row>
    <row r="48" spans="2:6" ht="12">
      <c r="B48" s="11" t="s">
        <v>31</v>
      </c>
      <c r="C48" s="11">
        <f>'2 квартал'!D48</f>
        <v>0</v>
      </c>
      <c r="D48" s="6"/>
      <c r="E48" s="6">
        <f>E21-(E23+E30+E33+E35+E38+E41+E44)</f>
        <v>0</v>
      </c>
      <c r="F48" s="6">
        <f t="shared" si="0"/>
        <v>0</v>
      </c>
    </row>
    <row r="49" spans="2:6" ht="83.25" customHeight="1">
      <c r="B49" s="17" t="s">
        <v>24</v>
      </c>
      <c r="C49" s="17"/>
      <c r="E49" s="33"/>
      <c r="F49" s="34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opLeftCell="A38" zoomScale="130" zoomScaleNormal="130" workbookViewId="0">
      <selection activeCell="C48" sqref="C48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19"/>
      <c r="G1" s="5"/>
      <c r="H1" s="5"/>
    </row>
    <row r="2" spans="2:9" ht="2.25" customHeight="1">
      <c r="B2" s="5"/>
      <c r="C2" s="5"/>
      <c r="D2" s="5"/>
      <c r="E2" s="5"/>
      <c r="F2" s="20"/>
      <c r="G2" s="5"/>
      <c r="H2" s="5"/>
      <c r="I2" s="5"/>
    </row>
    <row r="3" spans="2:9" ht="6.75" customHeight="1">
      <c r="B3" s="5"/>
      <c r="C3" s="5"/>
      <c r="D3" s="5"/>
      <c r="E3" s="5"/>
      <c r="F3" s="20"/>
      <c r="G3" s="5"/>
      <c r="H3" s="5"/>
      <c r="I3" s="5"/>
    </row>
    <row r="4" spans="2:9" ht="45" customHeight="1">
      <c r="B4" s="21" t="s">
        <v>55</v>
      </c>
      <c r="C4" s="21"/>
      <c r="D4" s="22"/>
      <c r="E4" s="22"/>
      <c r="F4" s="22"/>
      <c r="G4" s="5"/>
      <c r="H4" s="5"/>
      <c r="I4" s="5"/>
    </row>
    <row r="5" spans="2:9" ht="5.25" customHeight="1" thickBot="1"/>
    <row r="6" spans="2:9" ht="12">
      <c r="B6" s="30" t="s">
        <v>0</v>
      </c>
      <c r="C6" s="31"/>
      <c r="D6" s="32"/>
      <c r="E6" s="26" t="s">
        <v>20</v>
      </c>
      <c r="F6" s="27"/>
    </row>
    <row r="7" spans="2:9" ht="12">
      <c r="B7" s="23" t="s">
        <v>33</v>
      </c>
      <c r="C7" s="24"/>
      <c r="D7" s="25"/>
      <c r="E7" s="28"/>
      <c r="F7" s="29"/>
    </row>
    <row r="8" spans="2:9" ht="12">
      <c r="B8" s="23" t="s">
        <v>34</v>
      </c>
      <c r="C8" s="24"/>
      <c r="D8" s="25"/>
      <c r="E8" s="28"/>
      <c r="F8" s="29"/>
    </row>
    <row r="9" spans="2:9" ht="12">
      <c r="B9" s="23" t="s">
        <v>1</v>
      </c>
      <c r="C9" s="24"/>
      <c r="D9" s="25"/>
      <c r="E9" s="28"/>
      <c r="F9" s="29"/>
    </row>
    <row r="10" spans="2:9" ht="12">
      <c r="B10" s="23" t="s">
        <v>2</v>
      </c>
      <c r="C10" s="24"/>
      <c r="D10" s="25"/>
      <c r="E10" s="28"/>
      <c r="F10" s="29"/>
    </row>
    <row r="11" spans="2:9" ht="12">
      <c r="B11" s="23" t="s">
        <v>22</v>
      </c>
      <c r="C11" s="24"/>
      <c r="D11" s="25"/>
      <c r="E11" s="28"/>
      <c r="F11" s="29"/>
    </row>
    <row r="12" spans="2:9" ht="25.5" customHeight="1" thickBot="1">
      <c r="B12" s="37" t="s">
        <v>3</v>
      </c>
      <c r="C12" s="38"/>
      <c r="D12" s="39"/>
      <c r="E12" s="35"/>
      <c r="F12" s="3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54</v>
      </c>
      <c r="D14" s="7" t="s">
        <v>4</v>
      </c>
      <c r="E14" s="7" t="s">
        <v>5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D16-E16</f>
        <v>0</v>
      </c>
    </row>
    <row r="17" spans="2:6" ht="12">
      <c r="B17" s="11" t="s">
        <v>7</v>
      </c>
      <c r="C17" s="11"/>
      <c r="D17" s="6"/>
      <c r="E17" s="6"/>
      <c r="F17" s="6">
        <f t="shared" ref="F17:F48" si="0">D17-E17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2">
      <c r="B20" s="10" t="s">
        <v>38</v>
      </c>
      <c r="C20" s="10"/>
      <c r="D20" s="6"/>
      <c r="E20" s="6"/>
      <c r="F20" s="6">
        <f t="shared" si="0"/>
        <v>0</v>
      </c>
    </row>
    <row r="21" spans="2:6" ht="24.75" customHeight="1">
      <c r="B21" s="10" t="s">
        <v>21</v>
      </c>
      <c r="C21" s="10"/>
      <c r="D21" s="6"/>
      <c r="E21" s="6"/>
      <c r="F21" s="6">
        <f t="shared" si="0"/>
        <v>0</v>
      </c>
    </row>
    <row r="22" spans="2:6" ht="24.75" customHeight="1">
      <c r="B22" s="10" t="s">
        <v>43</v>
      </c>
      <c r="C22" s="10"/>
      <c r="D22" s="16">
        <f>D17+D20+D21</f>
        <v>0</v>
      </c>
      <c r="E22" s="6"/>
      <c r="F22" s="6">
        <f t="shared" si="0"/>
        <v>0</v>
      </c>
    </row>
    <row r="23" spans="2:6" ht="12">
      <c r="B23" s="11" t="s">
        <v>8</v>
      </c>
      <c r="C23" s="11"/>
      <c r="D23" s="16">
        <f>D24+D25+D26+D27+D28+D29+D30+D34+D33+D38+D39+D40+D41+D42+D43+D44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9</v>
      </c>
      <c r="C24" s="12"/>
      <c r="D24" s="6"/>
      <c r="E24" s="6"/>
      <c r="F24" s="6">
        <f t="shared" si="0"/>
        <v>0</v>
      </c>
    </row>
    <row r="25" spans="2:6" ht="12">
      <c r="B25" s="12" t="s">
        <v>10</v>
      </c>
      <c r="C25" s="12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12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26</v>
      </c>
      <c r="C28" s="13"/>
      <c r="D28" s="6"/>
      <c r="E28" s="6"/>
      <c r="F28" s="6">
        <f t="shared" si="0"/>
        <v>0</v>
      </c>
    </row>
    <row r="29" spans="2:6" ht="12">
      <c r="B29" s="12" t="s">
        <v>12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19</v>
      </c>
      <c r="C30" s="10"/>
      <c r="D30" s="16">
        <f>D31+D32</f>
        <v>0</v>
      </c>
      <c r="E30" s="6">
        <f>SUM(E31:E32)</f>
        <v>0</v>
      </c>
      <c r="F30" s="6">
        <f t="shared" si="0"/>
        <v>0</v>
      </c>
    </row>
    <row r="31" spans="2:6" ht="24">
      <c r="B31" s="13" t="s">
        <v>15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1" t="s">
        <v>13</v>
      </c>
      <c r="C33" s="11"/>
      <c r="D33" s="6"/>
      <c r="E33" s="6"/>
      <c r="F33" s="6">
        <f t="shared" si="0"/>
        <v>0</v>
      </c>
    </row>
    <row r="34" spans="2:6" ht="12">
      <c r="B34" s="11" t="s">
        <v>32</v>
      </c>
      <c r="C34" s="11"/>
      <c r="D34" s="16">
        <f>D35+D36+D37</f>
        <v>0</v>
      </c>
      <c r="E34" s="6"/>
      <c r="F34" s="6">
        <f t="shared" si="0"/>
        <v>0</v>
      </c>
    </row>
    <row r="35" spans="2:6" ht="12">
      <c r="B35" s="12" t="s">
        <v>14</v>
      </c>
      <c r="C35" s="12"/>
      <c r="D35" s="6"/>
      <c r="E35" s="6"/>
      <c r="F35" s="6">
        <f t="shared" si="0"/>
        <v>0</v>
      </c>
    </row>
    <row r="36" spans="2:6" ht="24">
      <c r="B36" s="13" t="s">
        <v>17</v>
      </c>
      <c r="C36" s="13"/>
      <c r="D36" s="6"/>
      <c r="E36" s="6"/>
      <c r="F36" s="6">
        <f t="shared" si="0"/>
        <v>0</v>
      </c>
    </row>
    <row r="37" spans="2:6" ht="12">
      <c r="B37" s="13" t="s">
        <v>27</v>
      </c>
      <c r="C37" s="13"/>
      <c r="D37" s="6"/>
      <c r="E37" s="6"/>
      <c r="F37" s="6">
        <f t="shared" si="0"/>
        <v>0</v>
      </c>
    </row>
    <row r="38" spans="2:6" ht="15.75" customHeight="1">
      <c r="B38" s="11" t="s">
        <v>29</v>
      </c>
      <c r="C38" s="11"/>
      <c r="D38" s="6"/>
      <c r="E38" s="6"/>
      <c r="F38" s="6">
        <f t="shared" si="0"/>
        <v>0</v>
      </c>
    </row>
    <row r="39" spans="2:6" ht="15.75" customHeight="1">
      <c r="B39" s="11" t="s">
        <v>39</v>
      </c>
      <c r="C39" s="11"/>
      <c r="D39" s="6"/>
      <c r="E39" s="6"/>
      <c r="F39" s="6">
        <f t="shared" si="0"/>
        <v>0</v>
      </c>
    </row>
    <row r="40" spans="2:6" ht="11.25" customHeight="1">
      <c r="B40" s="11" t="s">
        <v>35</v>
      </c>
      <c r="C40" s="11"/>
      <c r="D40" s="6"/>
      <c r="E40" s="6"/>
      <c r="F40" s="6">
        <f t="shared" si="0"/>
        <v>0</v>
      </c>
    </row>
    <row r="41" spans="2:6" ht="12" customHeight="1">
      <c r="B41" s="11" t="s">
        <v>23</v>
      </c>
      <c r="C41" s="11"/>
      <c r="D41" s="6"/>
      <c r="E41" s="6"/>
      <c r="F41" s="6">
        <f t="shared" si="0"/>
        <v>0</v>
      </c>
    </row>
    <row r="42" spans="2:6" ht="12" customHeight="1">
      <c r="B42" s="11" t="s">
        <v>36</v>
      </c>
      <c r="C42" s="11"/>
      <c r="D42" s="6"/>
      <c r="E42" s="6"/>
      <c r="F42" s="6">
        <f t="shared" si="0"/>
        <v>0</v>
      </c>
    </row>
    <row r="43" spans="2:6" ht="12" customHeight="1">
      <c r="B43" s="11" t="s">
        <v>37</v>
      </c>
      <c r="C43" s="11"/>
      <c r="D43" s="6"/>
      <c r="E43" s="6"/>
      <c r="F43" s="6">
        <f t="shared" si="0"/>
        <v>0</v>
      </c>
    </row>
    <row r="44" spans="2:6" ht="12" customHeight="1">
      <c r="B44" s="14" t="s">
        <v>28</v>
      </c>
      <c r="C44" s="14"/>
      <c r="D44" s="6"/>
      <c r="E44" s="6"/>
      <c r="F44" s="6">
        <f t="shared" si="0"/>
        <v>0</v>
      </c>
    </row>
    <row r="45" spans="2:6" ht="12" customHeight="1">
      <c r="B45" s="11" t="s">
        <v>52</v>
      </c>
      <c r="C45" s="11"/>
      <c r="D45" s="16">
        <f>D22-D23</f>
        <v>0</v>
      </c>
      <c r="E45" s="6"/>
      <c r="F45" s="6">
        <f t="shared" si="0"/>
        <v>0</v>
      </c>
    </row>
    <row r="46" spans="2:6" ht="12" customHeight="1">
      <c r="B46" s="11" t="s">
        <v>53</v>
      </c>
      <c r="C46" s="11">
        <f>'3 квартал'!D46</f>
        <v>0</v>
      </c>
      <c r="D46" s="6"/>
      <c r="E46" s="6"/>
      <c r="F46" s="6">
        <f t="shared" si="0"/>
        <v>0</v>
      </c>
    </row>
    <row r="47" spans="2:6" ht="12" customHeight="1">
      <c r="B47" s="11" t="s">
        <v>30</v>
      </c>
      <c r="C47" s="11">
        <f>'3 квартал'!D47</f>
        <v>0</v>
      </c>
      <c r="D47" s="6"/>
      <c r="E47" s="6"/>
      <c r="F47" s="6">
        <f t="shared" si="0"/>
        <v>0</v>
      </c>
    </row>
    <row r="48" spans="2:6" ht="12">
      <c r="B48" s="11" t="s">
        <v>31</v>
      </c>
      <c r="C48" s="11">
        <f>'3 квартал'!D48</f>
        <v>0</v>
      </c>
      <c r="D48" s="6"/>
      <c r="E48" s="6">
        <f>E21-(E23+E30+E33+E35+E38+E41+E44)</f>
        <v>0</v>
      </c>
      <c r="F48" s="6">
        <f t="shared" si="0"/>
        <v>0</v>
      </c>
    </row>
    <row r="49" spans="2:6" ht="83.25" customHeight="1">
      <c r="B49" s="17" t="s">
        <v>24</v>
      </c>
      <c r="C49" s="17"/>
      <c r="E49" s="33"/>
      <c r="F49" s="34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9"/>
  <sheetViews>
    <sheetView topLeftCell="A41" zoomScale="130" zoomScaleNormal="130" workbookViewId="0">
      <selection activeCell="B51" sqref="B51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19"/>
      <c r="G1" s="5"/>
      <c r="H1" s="5"/>
    </row>
    <row r="2" spans="2:9" ht="2.25" customHeight="1">
      <c r="B2" s="5"/>
      <c r="C2" s="5"/>
      <c r="D2" s="5"/>
      <c r="E2" s="5"/>
      <c r="F2" s="20"/>
      <c r="G2" s="5"/>
      <c r="H2" s="5"/>
      <c r="I2" s="5"/>
    </row>
    <row r="3" spans="2:9" ht="6.75" customHeight="1">
      <c r="B3" s="5"/>
      <c r="C3" s="5"/>
      <c r="D3" s="5"/>
      <c r="E3" s="5"/>
      <c r="F3" s="20"/>
      <c r="G3" s="5"/>
      <c r="H3" s="5"/>
      <c r="I3" s="5"/>
    </row>
    <row r="4" spans="2:9" ht="45" customHeight="1">
      <c r="B4" s="21" t="s">
        <v>59</v>
      </c>
      <c r="C4" s="21"/>
      <c r="D4" s="22"/>
      <c r="E4" s="22"/>
      <c r="F4" s="22"/>
      <c r="G4" s="5"/>
      <c r="H4" s="5"/>
      <c r="I4" s="5"/>
    </row>
    <row r="5" spans="2:9" ht="5.25" customHeight="1" thickBot="1"/>
    <row r="6" spans="2:9" ht="12">
      <c r="B6" s="30" t="s">
        <v>0</v>
      </c>
      <c r="C6" s="31"/>
      <c r="D6" s="32"/>
      <c r="E6" s="26" t="s">
        <v>20</v>
      </c>
      <c r="F6" s="27"/>
    </row>
    <row r="7" spans="2:9" ht="12">
      <c r="B7" s="23" t="s">
        <v>33</v>
      </c>
      <c r="C7" s="24"/>
      <c r="D7" s="25"/>
      <c r="E7" s="28"/>
      <c r="F7" s="29"/>
    </row>
    <row r="8" spans="2:9" ht="12">
      <c r="B8" s="23" t="s">
        <v>34</v>
      </c>
      <c r="C8" s="24"/>
      <c r="D8" s="25"/>
      <c r="E8" s="28"/>
      <c r="F8" s="29"/>
    </row>
    <row r="9" spans="2:9" ht="12">
      <c r="B9" s="23" t="s">
        <v>1</v>
      </c>
      <c r="C9" s="24"/>
      <c r="D9" s="25"/>
      <c r="E9" s="28"/>
      <c r="F9" s="29"/>
    </row>
    <row r="10" spans="2:9" ht="12">
      <c r="B10" s="23" t="s">
        <v>2</v>
      </c>
      <c r="C10" s="24"/>
      <c r="D10" s="25"/>
      <c r="E10" s="28"/>
      <c r="F10" s="29"/>
    </row>
    <row r="11" spans="2:9" ht="12">
      <c r="B11" s="23" t="s">
        <v>22</v>
      </c>
      <c r="C11" s="24"/>
      <c r="D11" s="25"/>
      <c r="E11" s="28"/>
      <c r="F11" s="29"/>
    </row>
    <row r="12" spans="2:9" ht="25.5" customHeight="1" thickBot="1">
      <c r="B12" s="37" t="s">
        <v>3</v>
      </c>
      <c r="C12" s="38"/>
      <c r="D12" s="39"/>
      <c r="E12" s="35"/>
      <c r="F12" s="3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58</v>
      </c>
      <c r="D14" s="7" t="s">
        <v>4</v>
      </c>
      <c r="E14" s="7" t="s">
        <v>5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'1 квартал'!D16+'2 квартал'!D16+'3 квартал'!D16+'4 квартал'!D16</f>
        <v>61186.5</v>
      </c>
      <c r="E16" s="6"/>
      <c r="F16" s="6">
        <f>D16-E16</f>
        <v>61186.5</v>
      </c>
    </row>
    <row r="17" spans="2:6" ht="12">
      <c r="B17" s="11" t="s">
        <v>7</v>
      </c>
      <c r="C17" s="11"/>
      <c r="D17" s="6">
        <f>'1 квартал'!D17+'2 квартал'!D17+'3 квартал'!D17+'4 квартал'!D17</f>
        <v>59251.18</v>
      </c>
      <c r="E17" s="6"/>
      <c r="F17" s="6">
        <f t="shared" ref="F17:F48" si="0">D17-E17</f>
        <v>59251.18</v>
      </c>
    </row>
    <row r="18" spans="2:6" ht="12" hidden="1">
      <c r="B18" s="11"/>
      <c r="C18" s="11"/>
      <c r="D18" s="6">
        <f>'1 квартал'!D18+'2 квартал'!D18+'3 квартал'!D18+'4 квартал'!D18</f>
        <v>0</v>
      </c>
      <c r="E18" s="6"/>
      <c r="F18" s="6">
        <f t="shared" si="0"/>
        <v>0</v>
      </c>
    </row>
    <row r="19" spans="2:6" ht="12" hidden="1">
      <c r="B19" s="11"/>
      <c r="C19" s="11"/>
      <c r="D19" s="6">
        <f>'1 квартал'!D19+'2 квартал'!D19+'3 квартал'!D19+'4 квартал'!D19</f>
        <v>0</v>
      </c>
      <c r="E19" s="6"/>
      <c r="F19" s="6">
        <f t="shared" si="0"/>
        <v>0</v>
      </c>
    </row>
    <row r="20" spans="2:6" ht="12">
      <c r="B20" s="10" t="s">
        <v>38</v>
      </c>
      <c r="C20" s="10"/>
      <c r="D20" s="6">
        <f>'1 квартал'!D20+'2 квартал'!D20+'3 квартал'!D20+'4 квартал'!D20</f>
        <v>2392.4499999999998</v>
      </c>
      <c r="E20" s="6"/>
      <c r="F20" s="6">
        <f t="shared" si="0"/>
        <v>2392.4499999999998</v>
      </c>
    </row>
    <row r="21" spans="2:6" ht="24.75" customHeight="1">
      <c r="B21" s="10" t="s">
        <v>21</v>
      </c>
      <c r="C21" s="10"/>
      <c r="D21" s="6">
        <f>'1 квартал'!D21+'2 квартал'!D21+'3 квартал'!D21+'4 квартал'!D21</f>
        <v>3300</v>
      </c>
      <c r="E21" s="6"/>
      <c r="F21" s="6">
        <f t="shared" si="0"/>
        <v>3300</v>
      </c>
    </row>
    <row r="22" spans="2:6" ht="24.75" customHeight="1">
      <c r="B22" s="10" t="s">
        <v>43</v>
      </c>
      <c r="C22" s="10"/>
      <c r="D22" s="16">
        <f>D17+D20+D21</f>
        <v>64943.63</v>
      </c>
      <c r="E22" s="6"/>
      <c r="F22" s="6">
        <f t="shared" si="0"/>
        <v>64943.63</v>
      </c>
    </row>
    <row r="23" spans="2:6" ht="12">
      <c r="B23" s="11" t="s">
        <v>8</v>
      </c>
      <c r="C23" s="11"/>
      <c r="D23" s="16">
        <f>D24+D25+D26+D27+D28+D29+D30+D34+D33+D38+D39+D40+D41+D42+D43+D44</f>
        <v>49055.51</v>
      </c>
      <c r="E23" s="6">
        <f>SUM(E24:E29)</f>
        <v>0</v>
      </c>
      <c r="F23" s="6">
        <f t="shared" si="0"/>
        <v>49055.51</v>
      </c>
    </row>
    <row r="24" spans="2:6" ht="12">
      <c r="B24" s="12" t="s">
        <v>9</v>
      </c>
      <c r="C24" s="12"/>
      <c r="D24" s="6">
        <f>'1 квартал'!D24+'2 квартал'!D24+'3 квартал'!D24+'4 квартал'!D24</f>
        <v>0</v>
      </c>
      <c r="E24" s="6"/>
      <c r="F24" s="6">
        <f t="shared" si="0"/>
        <v>0</v>
      </c>
    </row>
    <row r="25" spans="2:6" ht="12">
      <c r="B25" s="12" t="s">
        <v>10</v>
      </c>
      <c r="C25" s="12"/>
      <c r="D25" s="6">
        <f>'1 квартал'!D25+'2 квартал'!D25+'3 квартал'!D25+'4 квартал'!D25</f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6">
        <f>'1 квартал'!D26+'2 квартал'!D26+'3 квартал'!D26+'4 квартал'!D26</f>
        <v>0</v>
      </c>
      <c r="E26" s="6"/>
      <c r="F26" s="6">
        <f t="shared" si="0"/>
        <v>0</v>
      </c>
    </row>
    <row r="27" spans="2:6" ht="12">
      <c r="B27" s="13" t="s">
        <v>25</v>
      </c>
      <c r="C27" s="13"/>
      <c r="D27" s="6">
        <f>'1 квартал'!D27+'2 квартал'!D27+'3 квартал'!D27+'4 квартал'!D27</f>
        <v>7125.33</v>
      </c>
      <c r="E27" s="6"/>
      <c r="F27" s="6">
        <f t="shared" si="0"/>
        <v>7125.33</v>
      </c>
    </row>
    <row r="28" spans="2:6" ht="12">
      <c r="B28" s="13" t="s">
        <v>26</v>
      </c>
      <c r="C28" s="13"/>
      <c r="D28" s="6">
        <f>'1 квартал'!D28+'2 квартал'!D28+'3 квартал'!D28+'4 квартал'!D28</f>
        <v>0</v>
      </c>
      <c r="E28" s="6"/>
      <c r="F28" s="6">
        <f t="shared" si="0"/>
        <v>0</v>
      </c>
    </row>
    <row r="29" spans="2:6" ht="12">
      <c r="B29" s="12" t="s">
        <v>12</v>
      </c>
      <c r="C29" s="12"/>
      <c r="D29" s="6">
        <f>'1 квартал'!D29+'2 квартал'!D29+'3 квартал'!D29+'4 квартал'!D29</f>
        <v>0</v>
      </c>
      <c r="E29" s="6"/>
      <c r="F29" s="6">
        <f t="shared" si="0"/>
        <v>0</v>
      </c>
    </row>
    <row r="30" spans="2:6" ht="37.5" customHeight="1">
      <c r="B30" s="10" t="s">
        <v>19</v>
      </c>
      <c r="C30" s="10"/>
      <c r="D30" s="16">
        <f>D31+D32</f>
        <v>17128.5</v>
      </c>
      <c r="E30" s="6">
        <f>SUM(E31:E32)</f>
        <v>0</v>
      </c>
      <c r="F30" s="6">
        <f t="shared" si="0"/>
        <v>17128.5</v>
      </c>
    </row>
    <row r="31" spans="2:6" ht="24">
      <c r="B31" s="13" t="s">
        <v>15</v>
      </c>
      <c r="C31" s="13"/>
      <c r="D31" s="6">
        <f>'1 квартал'!D31+'2 квартал'!D31+'3 квартал'!D31+'4 квартал'!D31</f>
        <v>17128.5</v>
      </c>
      <c r="E31" s="6"/>
      <c r="F31" s="6">
        <f t="shared" si="0"/>
        <v>17128.5</v>
      </c>
    </row>
    <row r="32" spans="2:6" ht="24">
      <c r="B32" s="13" t="s">
        <v>16</v>
      </c>
      <c r="C32" s="13"/>
      <c r="D32" s="6">
        <f>'1 квартал'!D32+'2 квартал'!D32+'3 квартал'!D32+'4 квартал'!D32</f>
        <v>0</v>
      </c>
      <c r="E32" s="6"/>
      <c r="F32" s="6">
        <f t="shared" si="0"/>
        <v>0</v>
      </c>
    </row>
    <row r="33" spans="2:6" ht="12">
      <c r="B33" s="11" t="s">
        <v>13</v>
      </c>
      <c r="C33" s="11"/>
      <c r="D33" s="6">
        <f>'1 квартал'!D33+'2 квартал'!D33+'3 квартал'!D33+'4 квартал'!D33</f>
        <v>3308.74</v>
      </c>
      <c r="E33" s="6"/>
      <c r="F33" s="6">
        <f t="shared" si="0"/>
        <v>3308.74</v>
      </c>
    </row>
    <row r="34" spans="2:6" ht="12">
      <c r="B34" s="11" t="s">
        <v>32</v>
      </c>
      <c r="C34" s="11"/>
      <c r="D34" s="16">
        <f>D35+D36+D37</f>
        <v>14898.85</v>
      </c>
      <c r="E34" s="6"/>
      <c r="F34" s="6">
        <f t="shared" si="0"/>
        <v>14898.85</v>
      </c>
    </row>
    <row r="35" spans="2:6" ht="12">
      <c r="B35" s="12" t="s">
        <v>14</v>
      </c>
      <c r="C35" s="12"/>
      <c r="D35" s="6">
        <f>'1 квартал'!D35+'2 квартал'!D35+'3 квартал'!D35+'4 квартал'!D35</f>
        <v>0</v>
      </c>
      <c r="E35" s="6"/>
      <c r="F35" s="6">
        <f t="shared" si="0"/>
        <v>0</v>
      </c>
    </row>
    <row r="36" spans="2:6" ht="24">
      <c r="B36" s="13" t="s">
        <v>17</v>
      </c>
      <c r="C36" s="13"/>
      <c r="D36" s="6">
        <f>'1 квартал'!D36+'2 квартал'!D36+'3 квартал'!D36+'4 квартал'!D36</f>
        <v>9918.85</v>
      </c>
      <c r="E36" s="6"/>
      <c r="F36" s="6">
        <f t="shared" si="0"/>
        <v>9918.85</v>
      </c>
    </row>
    <row r="37" spans="2:6" ht="12">
      <c r="B37" s="13" t="s">
        <v>27</v>
      </c>
      <c r="C37" s="13"/>
      <c r="D37" s="6">
        <f>'1 квартал'!D37+'2 квартал'!D37+'3 квартал'!D37+'4 квартал'!D37</f>
        <v>4980</v>
      </c>
      <c r="E37" s="6"/>
      <c r="F37" s="6">
        <f t="shared" si="0"/>
        <v>4980</v>
      </c>
    </row>
    <row r="38" spans="2:6" ht="15.75" customHeight="1">
      <c r="B38" s="11" t="s">
        <v>29</v>
      </c>
      <c r="C38" s="11"/>
      <c r="D38" s="6">
        <f>'1 квартал'!D38+'2 квартал'!D38+'3 квартал'!D38+'4 квартал'!D38</f>
        <v>844.75</v>
      </c>
      <c r="E38" s="6"/>
      <c r="F38" s="6">
        <f t="shared" si="0"/>
        <v>844.75</v>
      </c>
    </row>
    <row r="39" spans="2:6" ht="15.75" customHeight="1">
      <c r="B39" s="11" t="s">
        <v>39</v>
      </c>
      <c r="C39" s="11"/>
      <c r="D39" s="6">
        <f>'1 квартал'!D39+'2 квартал'!D39+'3 квартал'!D39+'4 квартал'!D39</f>
        <v>2654.01</v>
      </c>
      <c r="E39" s="6"/>
      <c r="F39" s="6">
        <f t="shared" si="0"/>
        <v>2654.01</v>
      </c>
    </row>
    <row r="40" spans="2:6" ht="11.25" customHeight="1">
      <c r="B40" s="11" t="s">
        <v>35</v>
      </c>
      <c r="C40" s="11"/>
      <c r="D40" s="6">
        <f>'1 квартал'!D40+'2 квартал'!D40+'3 квартал'!D40+'4 квартал'!D40</f>
        <v>0</v>
      </c>
      <c r="E40" s="6"/>
      <c r="F40" s="6">
        <f t="shared" si="0"/>
        <v>0</v>
      </c>
    </row>
    <row r="41" spans="2:6" ht="12" customHeight="1">
      <c r="B41" s="11" t="s">
        <v>23</v>
      </c>
      <c r="C41" s="11"/>
      <c r="D41" s="6">
        <f>'1 квартал'!D41+'2 квартал'!D41+'3 квартал'!D41+'4 квартал'!D41</f>
        <v>0</v>
      </c>
      <c r="E41" s="6"/>
      <c r="F41" s="6">
        <f t="shared" si="0"/>
        <v>0</v>
      </c>
    </row>
    <row r="42" spans="2:6" ht="12" customHeight="1">
      <c r="B42" s="11" t="s">
        <v>36</v>
      </c>
      <c r="C42" s="11"/>
      <c r="D42" s="6">
        <f>'1 квартал'!D42+'2 квартал'!D42+'3 квартал'!D42+'4 квартал'!D42</f>
        <v>0</v>
      </c>
      <c r="E42" s="6"/>
      <c r="F42" s="6">
        <f t="shared" si="0"/>
        <v>0</v>
      </c>
    </row>
    <row r="43" spans="2:6" ht="12" customHeight="1">
      <c r="B43" s="11" t="s">
        <v>37</v>
      </c>
      <c r="C43" s="11"/>
      <c r="D43" s="6">
        <f>'1 квартал'!D43+'2 квартал'!D43+'3 квартал'!D43+'4 квартал'!D43</f>
        <v>0</v>
      </c>
      <c r="E43" s="6"/>
      <c r="F43" s="6">
        <f t="shared" si="0"/>
        <v>0</v>
      </c>
    </row>
    <row r="44" spans="2:6" ht="12" customHeight="1">
      <c r="B44" s="14" t="s">
        <v>28</v>
      </c>
      <c r="C44" s="14"/>
      <c r="D44" s="6">
        <f>'1 квартал'!D44+'2 квартал'!D44+'3 квартал'!D44+'4 квартал'!D44</f>
        <v>3095.33</v>
      </c>
      <c r="E44" s="6"/>
      <c r="F44" s="6">
        <f t="shared" si="0"/>
        <v>3095.33</v>
      </c>
    </row>
    <row r="45" spans="2:6" ht="12" customHeight="1">
      <c r="B45" s="11" t="s">
        <v>56</v>
      </c>
      <c r="C45" s="11"/>
      <c r="D45" s="16">
        <f>D22-D23</f>
        <v>15888.119999999995</v>
      </c>
      <c r="E45" s="6"/>
      <c r="F45" s="6">
        <f t="shared" si="0"/>
        <v>15888.119999999995</v>
      </c>
    </row>
    <row r="46" spans="2:6" ht="12" customHeight="1">
      <c r="B46" s="11" t="s">
        <v>57</v>
      </c>
      <c r="C46" s="11">
        <f>'4 квартал'!D46</f>
        <v>0</v>
      </c>
      <c r="D46" s="6">
        <f>'1 квартал'!D46+'2 квартал'!D46+'3 квартал'!D46+'4 квартал'!D46</f>
        <v>-6488.6500000000051</v>
      </c>
      <c r="E46" s="6"/>
      <c r="F46" s="6">
        <f t="shared" si="0"/>
        <v>-6488.6500000000051</v>
      </c>
    </row>
    <row r="47" spans="2:6" ht="12" customHeight="1">
      <c r="B47" s="11" t="s">
        <v>30</v>
      </c>
      <c r="C47" s="11">
        <f>'4 квартал'!D47</f>
        <v>0</v>
      </c>
      <c r="D47" s="6">
        <f>'1 квартал'!D47+'2 квартал'!D47+'3 квартал'!D47+'4 квартал'!D47</f>
        <v>11328.16</v>
      </c>
      <c r="E47" s="6"/>
      <c r="F47" s="6">
        <f t="shared" si="0"/>
        <v>11328.16</v>
      </c>
    </row>
    <row r="48" spans="2:6" ht="12">
      <c r="B48" s="11" t="s">
        <v>31</v>
      </c>
      <c r="C48" s="11">
        <f>'4 квартал'!D48</f>
        <v>0</v>
      </c>
      <c r="D48" s="6">
        <f>'1 квартал'!D48+'2 квартал'!D48+'3 квартал'!D48+'4 квартал'!D48</f>
        <v>134237.57999999999</v>
      </c>
      <c r="E48" s="6">
        <f>E21-(E23+E30+E33+E35+E38+E41+E44)</f>
        <v>0</v>
      </c>
      <c r="F48" s="6">
        <f t="shared" si="0"/>
        <v>134237.57999999999</v>
      </c>
    </row>
    <row r="49" spans="2:6" ht="83.25" customHeight="1">
      <c r="B49" s="17" t="s">
        <v>24</v>
      </c>
      <c r="C49" s="17"/>
      <c r="E49" s="33"/>
      <c r="F49" s="34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2018-06-15T08:04:09Z</dcterms:modified>
</cp:coreProperties>
</file>