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4519"/>
</workbook>
</file>

<file path=xl/calcChain.xml><?xml version="1.0" encoding="utf-8"?>
<calcChain xmlns="http://schemas.openxmlformats.org/spreadsheetml/2006/main">
  <c r="D33" i="5"/>
  <c r="D36" l="1"/>
  <c r="D32"/>
  <c r="D31"/>
  <c r="D30"/>
  <c r="D44"/>
  <c r="D17" l="1"/>
  <c r="F44"/>
  <c r="F45"/>
  <c r="F41"/>
  <c r="F40"/>
  <c r="F39"/>
  <c r="F38"/>
  <c r="F37"/>
  <c r="F36"/>
  <c r="F33"/>
  <c r="F32"/>
  <c r="F31"/>
  <c r="F30"/>
  <c r="D29"/>
  <c r="F29" s="1"/>
  <c r="F28"/>
  <c r="F26"/>
  <c r="E25"/>
  <c r="D25"/>
  <c r="D18" s="1"/>
  <c r="F24"/>
  <c r="F23"/>
  <c r="F22"/>
  <c r="F21"/>
  <c r="F20"/>
  <c r="F19"/>
  <c r="E18"/>
  <c r="E43" s="1"/>
  <c r="F16"/>
  <c r="F15"/>
  <c r="F14"/>
  <c r="F13"/>
  <c r="F25" l="1"/>
  <c r="F18"/>
  <c r="F17"/>
  <c r="D42" l="1"/>
  <c r="D43" s="1"/>
  <c r="F42" l="1"/>
  <c r="F43"/>
</calcChain>
</file>

<file path=xl/sharedStrings.xml><?xml version="1.0" encoding="utf-8"?>
<sst xmlns="http://schemas.openxmlformats.org/spreadsheetml/2006/main" count="45" uniqueCount="45">
  <si>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</si>
  <si>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</si>
  <si>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</si>
  <si>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</si>
  <si>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</si>
  <si>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</si>
  <si>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</si>
  <si>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</si>
  <si>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</si>
  <si>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</si>
  <si>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</si>
  <si>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</si>
  <si>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</si>
  <si>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</si>
  <si>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</si>
  <si>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</si>
  <si>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</si>
  <si>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</si>
  <si>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</si>
  <si>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</si>
  <si>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</si>
  <si>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</si>
  <si>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</si>
  <si>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</si>
  <si>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</si>
  <si>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</si>
  <si>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</si>
  <si>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</si>
  <si>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</si>
  <si>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Транспортные расходы</t>
  </si>
  <si>
    <t>Юридические услуги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</si>
  <si>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</si>
  <si>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</si>
  <si>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текущ.ремонта, в т.ч.</t>
  </si>
  <si>
    <t>Задолженность по оплате по ст. "Содержание"</t>
  </si>
  <si>
    <t>Задолженность по оплате за коммун.услуги</t>
  </si>
  <si>
    <t>Общеэксплуатационные расходы</t>
  </si>
  <si>
    <t>Количество проживающих в доме человек</t>
  </si>
  <si>
    <t>ИТОГО ДОХОДОВ</t>
  </si>
  <si>
    <t>Всего за 4 кв. 2018 г.</t>
  </si>
  <si>
    <t>Налог УСН</t>
  </si>
  <si>
    <t>Вознаграждение председателя совета дома</t>
  </si>
  <si>
    <t>Остаток неиспользованных средств на 01.04.19.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</si>
  <si>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</si>
  <si>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Почтовая, д. № 112  за  1 квартал 2019   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</si>
</sst>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topLeftCell="A31" zoomScale="130" zoomScaleNormal="130" workbookViewId="0">
      <selection activeCell="B46" sqref="B46"/>
    </sheetView>
  </sheetViews>
  <sheetFormatPr defaultRowHeight="11.25"/>
  <cols>
    <col min="1" max="1" width="1.28515625" style="4" customWidth="1"/>
    <col min="2" max="2" width="41.7109375" style="4" customWidth="1"/>
    <col min="3" max="3" width="16.855468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45" customHeight="1">
      <c r="B1" s="26" t="s">
        <v>44</v>
      </c>
      <c r="C1" s="26"/>
      <c r="D1" s="27"/>
      <c r="E1" s="27"/>
      <c r="F1" s="27"/>
      <c r="G1" s="5"/>
      <c r="H1" s="5"/>
      <c r="I1" s="5"/>
    </row>
    <row r="2" spans="2:9" ht="3.75" customHeight="1" thickBot="1"/>
    <row r="3" spans="2:9" ht="12">
      <c r="B3" s="28" t="s">
        <v>0</v>
      </c>
      <c r="C3" s="29"/>
      <c r="D3" s="30"/>
      <c r="E3" s="31" t="s">
        <v>22</v>
      </c>
      <c r="F3" s="32"/>
    </row>
    <row r="4" spans="2:9" ht="12">
      <c r="B4" s="21" t="s">
        <v>1</v>
      </c>
      <c r="C4" s="22"/>
      <c r="D4" s="23"/>
      <c r="E4" s="24">
        <v>8550.4500000000007</v>
      </c>
      <c r="F4" s="25"/>
    </row>
    <row r="5" spans="2:9" ht="12">
      <c r="B5" s="21" t="s">
        <v>2</v>
      </c>
      <c r="C5" s="22"/>
      <c r="D5" s="23"/>
      <c r="E5" s="24">
        <v>0</v>
      </c>
      <c r="F5" s="25"/>
    </row>
    <row r="6" spans="2:9" ht="12">
      <c r="B6" s="21" t="s">
        <v>3</v>
      </c>
      <c r="C6" s="22"/>
      <c r="D6" s="23"/>
      <c r="E6" s="24">
        <v>1255</v>
      </c>
      <c r="F6" s="25"/>
    </row>
    <row r="7" spans="2:9" ht="12">
      <c r="B7" s="21" t="s">
        <v>4</v>
      </c>
      <c r="C7" s="22"/>
      <c r="D7" s="23"/>
      <c r="E7" s="24"/>
      <c r="F7" s="25"/>
    </row>
    <row r="8" spans="2:9" ht="12">
      <c r="B8" s="21" t="s">
        <v>37</v>
      </c>
      <c r="C8" s="22"/>
      <c r="D8" s="23"/>
      <c r="E8" s="24">
        <v>381</v>
      </c>
      <c r="F8" s="25"/>
    </row>
    <row r="9" spans="2:9" ht="25.5" customHeight="1" thickBot="1">
      <c r="B9" s="33" t="s">
        <v>5</v>
      </c>
      <c r="C9" s="34"/>
      <c r="D9" s="35"/>
      <c r="E9" s="36">
        <v>21.28</v>
      </c>
      <c r="F9" s="37"/>
    </row>
    <row r="10" spans="2:9" ht="9.75" customHeight="1">
      <c r="B10" s="2"/>
      <c r="C10" s="2"/>
      <c r="D10" s="3"/>
      <c r="E10" s="3"/>
      <c r="F10" s="3"/>
    </row>
    <row r="11" spans="2:9" ht="33.75" customHeight="1">
      <c r="B11" s="1"/>
      <c r="C11" s="17" t="s">
        <v>39</v>
      </c>
      <c r="D11" s="7" t="s">
        <v>6</v>
      </c>
      <c r="E11" s="7" t="s">
        <v>7</v>
      </c>
      <c r="F11" s="9" t="s">
        <v>20</v>
      </c>
    </row>
    <row r="12" spans="2:9">
      <c r="B12" s="8">
        <v>1</v>
      </c>
      <c r="C12" s="8"/>
      <c r="D12" s="8">
        <v>2</v>
      </c>
      <c r="E12" s="8">
        <v>3</v>
      </c>
      <c r="F12" s="8">
        <v>4</v>
      </c>
    </row>
    <row r="13" spans="2:9" ht="12">
      <c r="B13" s="10" t="s">
        <v>8</v>
      </c>
      <c r="C13" s="10"/>
      <c r="D13" s="18">
        <v>532685.79</v>
      </c>
      <c r="E13" s="6"/>
      <c r="F13" s="6">
        <f>D13+E13</f>
        <v>532685.79</v>
      </c>
    </row>
    <row r="14" spans="2:9" ht="12">
      <c r="B14" s="11" t="s">
        <v>9</v>
      </c>
      <c r="C14" s="11"/>
      <c r="D14" s="18">
        <v>526251.13</v>
      </c>
      <c r="E14" s="6"/>
      <c r="F14" s="6">
        <f t="shared" ref="F14:F45" si="0">D14+E14</f>
        <v>526251.13</v>
      </c>
    </row>
    <row r="15" spans="2:9" ht="12.75" customHeight="1">
      <c r="B15" s="14" t="s">
        <v>31</v>
      </c>
      <c r="C15" s="14"/>
      <c r="D15" s="18">
        <v>9690</v>
      </c>
      <c r="E15" s="6"/>
      <c r="F15" s="6">
        <f t="shared" si="0"/>
        <v>9690</v>
      </c>
    </row>
    <row r="16" spans="2:9" ht="12.75" customHeight="1">
      <c r="B16" s="14" t="s">
        <v>32</v>
      </c>
      <c r="C16" s="14"/>
      <c r="D16" s="18">
        <v>18576.48</v>
      </c>
      <c r="E16" s="6"/>
      <c r="F16" s="6">
        <f t="shared" si="0"/>
        <v>18576.48</v>
      </c>
    </row>
    <row r="17" spans="2:6" ht="12.75" customHeight="1">
      <c r="B17" s="14" t="s">
        <v>38</v>
      </c>
      <c r="C17" s="14"/>
      <c r="D17" s="19">
        <f>D14+D15+D16</f>
        <v>554517.61</v>
      </c>
      <c r="E17" s="6"/>
      <c r="F17" s="6">
        <f t="shared" si="0"/>
        <v>554517.61</v>
      </c>
    </row>
    <row r="18" spans="2:6" ht="14.25" customHeight="1">
      <c r="B18" s="11" t="s">
        <v>10</v>
      </c>
      <c r="C18" s="11"/>
      <c r="D18" s="19">
        <f>D19+D20+D21+D22+D23+D24+D25+D29+D33+D35+D36+D37+D38+D39+D40+D41+D34</f>
        <v>479066.67000000004</v>
      </c>
      <c r="E18" s="6">
        <f>SUM(E19:E24)</f>
        <v>0</v>
      </c>
      <c r="F18" s="6">
        <f t="shared" si="0"/>
        <v>479066.67000000004</v>
      </c>
    </row>
    <row r="19" spans="2:6" ht="12">
      <c r="B19" s="12" t="s">
        <v>11</v>
      </c>
      <c r="C19" s="12"/>
      <c r="D19" s="18">
        <v>73901.399999999994</v>
      </c>
      <c r="E19" s="6"/>
      <c r="F19" s="6">
        <f t="shared" si="0"/>
        <v>73901.399999999994</v>
      </c>
    </row>
    <row r="20" spans="2:6" ht="12">
      <c r="B20" s="12" t="s">
        <v>12</v>
      </c>
      <c r="C20" s="12"/>
      <c r="D20" s="18">
        <v>0</v>
      </c>
      <c r="E20" s="6"/>
      <c r="F20" s="6">
        <f t="shared" si="0"/>
        <v>0</v>
      </c>
    </row>
    <row r="21" spans="2:6" ht="12">
      <c r="B21" s="12" t="s">
        <v>13</v>
      </c>
      <c r="C21" s="12"/>
      <c r="D21" s="18">
        <v>0</v>
      </c>
      <c r="E21" s="6"/>
      <c r="F21" s="6">
        <f t="shared" si="0"/>
        <v>0</v>
      </c>
    </row>
    <row r="22" spans="2:6" ht="12" hidden="1">
      <c r="B22" s="13" t="s">
        <v>25</v>
      </c>
      <c r="C22" s="13"/>
      <c r="D22" s="18"/>
      <c r="E22" s="6"/>
      <c r="F22" s="6">
        <f t="shared" si="0"/>
        <v>0</v>
      </c>
    </row>
    <row r="23" spans="2:6" ht="12" hidden="1">
      <c r="B23" s="13" t="s">
        <v>26</v>
      </c>
      <c r="C23" s="13"/>
      <c r="D23" s="18"/>
      <c r="E23" s="6"/>
      <c r="F23" s="6">
        <f t="shared" si="0"/>
        <v>0</v>
      </c>
    </row>
    <row r="24" spans="2:6" ht="12">
      <c r="B24" s="12" t="s">
        <v>14</v>
      </c>
      <c r="C24" s="12"/>
      <c r="D24" s="18">
        <v>0</v>
      </c>
      <c r="E24" s="6"/>
      <c r="F24" s="6">
        <f t="shared" si="0"/>
        <v>0</v>
      </c>
    </row>
    <row r="25" spans="2:6" ht="36">
      <c r="B25" s="10" t="s">
        <v>21</v>
      </c>
      <c r="C25" s="10"/>
      <c r="D25" s="15">
        <f>D26+D27+D28</f>
        <v>101556</v>
      </c>
      <c r="E25" s="6">
        <f>SUM(E26:E28)</f>
        <v>0</v>
      </c>
      <c r="F25" s="6">
        <f t="shared" si="0"/>
        <v>101556</v>
      </c>
    </row>
    <row r="26" spans="2:6" ht="22.5" customHeight="1">
      <c r="B26" s="13" t="s">
        <v>17</v>
      </c>
      <c r="C26" s="13"/>
      <c r="D26" s="18">
        <v>66402</v>
      </c>
      <c r="E26" s="6"/>
      <c r="F26" s="6">
        <f t="shared" si="0"/>
        <v>66402</v>
      </c>
    </row>
    <row r="27" spans="2:6" ht="12" hidden="1">
      <c r="B27" s="13"/>
      <c r="C27" s="13"/>
      <c r="D27" s="6"/>
      <c r="E27" s="6"/>
      <c r="F27" s="6"/>
    </row>
    <row r="28" spans="2:6" ht="24">
      <c r="B28" s="13" t="s">
        <v>18</v>
      </c>
      <c r="C28" s="13"/>
      <c r="D28" s="18">
        <v>35154</v>
      </c>
      <c r="E28" s="6"/>
      <c r="F28" s="6">
        <f t="shared" si="0"/>
        <v>35154</v>
      </c>
    </row>
    <row r="29" spans="2:6" ht="12">
      <c r="B29" s="10" t="s">
        <v>33</v>
      </c>
      <c r="C29" s="10"/>
      <c r="D29" s="15">
        <f>D30+D31+D32</f>
        <v>116099.87</v>
      </c>
      <c r="E29" s="6"/>
      <c r="F29" s="6">
        <f t="shared" si="0"/>
        <v>116099.87</v>
      </c>
    </row>
    <row r="30" spans="2:6" ht="12">
      <c r="B30" s="12" t="s">
        <v>16</v>
      </c>
      <c r="C30" s="12"/>
      <c r="D30" s="18">
        <f>18032.74+2733.83+2134.36</f>
        <v>22900.93</v>
      </c>
      <c r="E30" s="6"/>
      <c r="F30" s="6">
        <f t="shared" si="0"/>
        <v>22900.93</v>
      </c>
    </row>
    <row r="31" spans="2:6" ht="24">
      <c r="B31" s="13" t="s">
        <v>19</v>
      </c>
      <c r="C31" s="13"/>
      <c r="D31" s="18">
        <f>71298.94</f>
        <v>71298.94</v>
      </c>
      <c r="E31" s="6"/>
      <c r="F31" s="6">
        <f t="shared" si="0"/>
        <v>71298.94</v>
      </c>
    </row>
    <row r="32" spans="2:6" ht="12">
      <c r="B32" s="13" t="s">
        <v>27</v>
      </c>
      <c r="C32" s="13"/>
      <c r="D32" s="18">
        <f>18832.74+19183.83+6784.36-D30</f>
        <v>21900.000000000007</v>
      </c>
      <c r="E32" s="6"/>
      <c r="F32" s="6">
        <f t="shared" si="0"/>
        <v>21900.000000000007</v>
      </c>
    </row>
    <row r="33" spans="2:6" ht="12">
      <c r="B33" s="11" t="s">
        <v>36</v>
      </c>
      <c r="C33" s="11"/>
      <c r="D33" s="18">
        <f>5404.39+755.04+20940.45-11062.54</f>
        <v>16037.34</v>
      </c>
      <c r="E33" s="6"/>
      <c r="F33" s="6">
        <f t="shared" si="0"/>
        <v>16037.34</v>
      </c>
    </row>
    <row r="34" spans="2:6" ht="12">
      <c r="B34" s="11" t="s">
        <v>40</v>
      </c>
      <c r="C34" s="11"/>
      <c r="D34" s="18">
        <v>22433.13</v>
      </c>
      <c r="E34" s="6"/>
      <c r="F34" s="6"/>
    </row>
    <row r="35" spans="2:6" ht="12" hidden="1">
      <c r="B35" s="11"/>
      <c r="C35" s="11"/>
      <c r="D35" s="6"/>
      <c r="E35" s="6"/>
      <c r="F35" s="6"/>
    </row>
    <row r="36" spans="2:6" ht="12">
      <c r="B36" s="11" t="s">
        <v>23</v>
      </c>
      <c r="C36" s="11"/>
      <c r="D36" s="18">
        <f>1041.6</f>
        <v>1041.5999999999999</v>
      </c>
      <c r="E36" s="6"/>
      <c r="F36" s="6">
        <f t="shared" si="0"/>
        <v>1041.5999999999999</v>
      </c>
    </row>
    <row r="37" spans="2:6" ht="10.5" customHeight="1">
      <c r="B37" s="11" t="s">
        <v>15</v>
      </c>
      <c r="C37" s="11"/>
      <c r="D37" s="18">
        <v>20810.169999999998</v>
      </c>
      <c r="E37" s="6"/>
      <c r="F37" s="6">
        <f t="shared" si="0"/>
        <v>20810.169999999998</v>
      </c>
    </row>
    <row r="38" spans="2:6" ht="18.75" customHeight="1">
      <c r="B38" s="20" t="s">
        <v>28</v>
      </c>
      <c r="C38" s="14"/>
      <c r="D38" s="18">
        <v>106537.16</v>
      </c>
      <c r="E38" s="6"/>
      <c r="F38" s="6">
        <f t="shared" si="0"/>
        <v>106537.16</v>
      </c>
    </row>
    <row r="39" spans="2:6" ht="16.5" customHeight="1">
      <c r="B39" s="20" t="s">
        <v>30</v>
      </c>
      <c r="C39" s="14"/>
      <c r="D39" s="18">
        <v>4400</v>
      </c>
      <c r="E39" s="6"/>
      <c r="F39" s="6">
        <f t="shared" si="0"/>
        <v>4400</v>
      </c>
    </row>
    <row r="40" spans="2:6" ht="14.25" customHeight="1">
      <c r="B40" s="20" t="s">
        <v>29</v>
      </c>
      <c r="C40" s="14"/>
      <c r="D40" s="18">
        <v>1250</v>
      </c>
      <c r="E40" s="6"/>
      <c r="F40" s="6">
        <f t="shared" si="0"/>
        <v>1250</v>
      </c>
    </row>
    <row r="41" spans="2:6" ht="10.5" customHeight="1">
      <c r="B41" s="11" t="s">
        <v>41</v>
      </c>
      <c r="C41" s="14"/>
      <c r="D41" s="18">
        <v>15000</v>
      </c>
      <c r="E41" s="6"/>
      <c r="F41" s="6">
        <f t="shared" si="0"/>
        <v>15000</v>
      </c>
    </row>
    <row r="42" spans="2:6" ht="10.5" customHeight="1">
      <c r="B42" s="11" t="s">
        <v>43</v>
      </c>
      <c r="C42" s="11"/>
      <c r="D42" s="15">
        <f>D17-D18</f>
        <v>75450.939999999944</v>
      </c>
      <c r="E42" s="6"/>
      <c r="F42" s="6">
        <f t="shared" si="0"/>
        <v>75450.939999999944</v>
      </c>
    </row>
    <row r="43" spans="2:6" ht="18.75" customHeight="1">
      <c r="B43" s="11" t="s">
        <v>42</v>
      </c>
      <c r="C43" s="11">
        <v>-349829.79</v>
      </c>
      <c r="D43" s="6">
        <f>D42+C43</f>
        <v>-274378.85000000003</v>
      </c>
      <c r="E43" s="6">
        <f>E15-(E18+E25+E37+E30+E31+E32+E38)</f>
        <v>0</v>
      </c>
      <c r="F43" s="6">
        <f t="shared" si="0"/>
        <v>-274378.85000000003</v>
      </c>
    </row>
    <row r="44" spans="2:6" ht="12">
      <c r="B44" s="11" t="s">
        <v>34</v>
      </c>
      <c r="C44" s="11">
        <v>32562.240000000002</v>
      </c>
      <c r="D44" s="18">
        <f>D13-D14+C44</f>
        <v>38996.900000000038</v>
      </c>
      <c r="E44" s="6"/>
      <c r="F44" s="6">
        <f t="shared" si="0"/>
        <v>38996.900000000038</v>
      </c>
    </row>
    <row r="45" spans="2:6" ht="12">
      <c r="B45" s="11" t="s">
        <v>35</v>
      </c>
      <c r="C45" s="11">
        <v>77605.2</v>
      </c>
      <c r="D45" s="6">
        <v>102170.8</v>
      </c>
      <c r="E45" s="6"/>
      <c r="F45" s="6">
        <f t="shared" si="0"/>
        <v>102170.8</v>
      </c>
    </row>
    <row r="46" spans="2:6" ht="83.25" customHeight="1">
      <c r="B46" s="16" t="s">
        <v>24</v>
      </c>
      <c r="C46" s="16"/>
      <c r="E46" s="38"/>
      <c r="F46" s="39"/>
    </row>
  </sheetData>
  <mergeCells count="16">
    <mergeCell ref="B9:D9"/>
    <mergeCell ref="E9:F9"/>
    <mergeCell ref="E46:F46"/>
    <mergeCell ref="B6:D6"/>
    <mergeCell ref="E6:F6"/>
    <mergeCell ref="B7:D7"/>
    <mergeCell ref="E7:F7"/>
    <mergeCell ref="B8:D8"/>
    <mergeCell ref="E8:F8"/>
    <mergeCell ref="B5:D5"/>
    <mergeCell ref="E5:F5"/>
    <mergeCell ref="B1:F1"/>
    <mergeCell ref="B3:D3"/>
    <mergeCell ref="E3:F3"/>
    <mergeCell ref="B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2019-06-06T13:47:02Z</dcterms:modified>
</cp:coreProperties>
</file>