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" sheetId="5" r:id="rId1"/>
  </sheets>
  <calcPr calcId="125725"/>
</workbook>
</file>

<file path=xl/calcChain.xml><?xml version="1.0" encoding="utf-8"?>
<calcChain xmlns="http://schemas.openxmlformats.org/spreadsheetml/2006/main">
  <c r="D48" i="5"/>
  <c r="D47"/>
  <c r="D46"/>
  <c r="D23"/>
  <c r="D41"/>
  <c r="D34" l="1"/>
  <c r="F40"/>
  <c r="D30"/>
  <c r="D22"/>
  <c r="F42" l="1"/>
  <c r="F36" l="1"/>
  <c r="F37"/>
  <c r="F38"/>
  <c r="F39"/>
  <c r="F41"/>
  <c r="F43"/>
  <c r="F44"/>
  <c r="F45"/>
  <c r="F32"/>
  <c r="F33"/>
  <c r="F25"/>
  <c r="F26"/>
  <c r="F27"/>
  <c r="F28"/>
  <c r="F29"/>
  <c r="F19"/>
  <c r="F20"/>
  <c r="F21"/>
  <c r="F49"/>
  <c r="E30"/>
  <c r="E23"/>
  <c r="F18"/>
  <c r="F16" l="1"/>
  <c r="F35"/>
  <c r="F34"/>
  <c r="F31"/>
  <c r="F30"/>
  <c r="F24"/>
  <c r="F23" l="1"/>
  <c r="F17"/>
  <c r="F22"/>
  <c r="F48"/>
  <c r="F46" l="1"/>
  <c r="F47"/>
</calcChain>
</file>

<file path=xl/sharedStrings.xml><?xml version="1.0" encoding="utf-8"?>
<sst xmlns="http://schemas.openxmlformats.org/spreadsheetml/2006/main" count="46" uniqueCount="46">
  <si>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</si>
  <si>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</si>
  <si>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</si>
  <si>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</si>
  <si>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</si>
  <si>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</si>
  <si>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</si>
  <si>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</si>
  <si>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</si>
  <si>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</si>
  <si>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</si>
  <si>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</si>
  <si>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</si>
  <si>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</si>
  <si>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</si>
  <si>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</si>
  <si>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</si>
  <si>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</si>
  <si>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</si>
  <si>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</si>
  <si>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</si>
  <si>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</si>
  <si>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</si>
  <si>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</si>
  <si>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</si>
  <si>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Аварийные работы</t>
  </si>
  <si>
    <t xml:space="preserve">Вывоз и утилизация ТБО </t>
  </si>
  <si>
    <t>Вывоз крупногабаритного мусора</t>
  </si>
  <si>
    <t xml:space="preserve">Расходы на управление </t>
  </si>
  <si>
    <t>Юридические услуги</t>
  </si>
  <si>
    <t>Транспортные расходы</t>
  </si>
  <si>
    <t xml:space="preserve">Управляющая организация:
ООО "УК Уютный Дом"
Генеральный директор
___________ В.Е. Скачкова
</t>
  </si>
  <si>
    <t>Прочие затраты по  договорам подряда (ремонт кровли, козырьков и т.д.)</t>
  </si>
  <si>
    <t>Количество проживающих в доме человек</t>
  </si>
  <si>
    <t>Общеэксплуатац.расходы</t>
  </si>
  <si>
    <t>Задолженность по оплате за "Содержание"</t>
  </si>
  <si>
    <t>Задолженность по оплате за коммун.услуги</t>
  </si>
  <si>
    <t>Затраты на работы по тек.ремонту, в т.ч.</t>
  </si>
  <si>
    <t>Получено доходов от повыш. К-тов</t>
  </si>
  <si>
    <t>ИТОГО ДОХОДОВ</t>
  </si>
  <si>
    <t>Налог УСН</t>
  </si>
  <si>
    <t>Электроэнергия на СОИД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</si>
  <si>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34/1  за   1 квартал 2020  год</t>
  </si>
  <si>
    <t>Всего за 4 кв. 2019г.</t>
  </si>
  <si>
    <t>Остаток неиспользованных средств за 1 кв. 2020 г.</t>
  </si>
  <si>
    <t>Остаток неиспользованных средств на 01.04.20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</si>
</sst>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0" fontId="6" fillId="0" borderId="0" xfId="0" applyFont="1" applyAlignment="1">
      <alignment vertical="center" wrapText="1"/>
    </xf>
    <xf numFmtId="2" fontId="2" fillId="0" borderId="1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tabSelected="1" zoomScale="130" zoomScaleNormal="130" workbookViewId="0">
      <selection activeCell="D50" sqref="D50"/>
    </sheetView>
  </sheetViews>
  <sheetFormatPr defaultRowHeight="11.25"/>
  <cols>
    <col min="1" max="1" width="1.28515625" style="4" customWidth="1"/>
    <col min="2" max="2" width="41.7109375" style="4" customWidth="1"/>
    <col min="3" max="3" width="13.5703125" style="4" customWidth="1"/>
    <col min="4" max="4" width="9.140625" style="4" customWidth="1"/>
    <col min="5" max="5" width="10.42578125" style="4" customWidth="1"/>
    <col min="6" max="6" width="16" style="4" customWidth="1"/>
    <col min="7" max="7" width="4.42578125" style="4" customWidth="1"/>
    <col min="8" max="16384" width="9.140625" style="4"/>
  </cols>
  <sheetData>
    <row r="1" spans="2:9" ht="1.5" customHeight="1">
      <c r="B1" s="5"/>
      <c r="C1" s="5"/>
      <c r="D1" s="5"/>
      <c r="E1" s="5"/>
      <c r="F1" s="21"/>
      <c r="G1" s="5"/>
      <c r="H1" s="5"/>
    </row>
    <row r="2" spans="2:9" hidden="1">
      <c r="B2" s="5"/>
      <c r="C2" s="5"/>
      <c r="D2" s="5"/>
      <c r="E2" s="5"/>
      <c r="F2" s="22"/>
      <c r="G2" s="5"/>
      <c r="H2" s="5"/>
      <c r="I2" s="5"/>
    </row>
    <row r="3" spans="2:9" ht="26.25" hidden="1" customHeight="1">
      <c r="B3" s="5"/>
      <c r="C3" s="5"/>
      <c r="D3" s="5"/>
      <c r="E3" s="5"/>
      <c r="F3" s="22"/>
      <c r="G3" s="5"/>
      <c r="H3" s="5"/>
      <c r="I3" s="5"/>
    </row>
    <row r="4" spans="2:9" ht="45" customHeight="1">
      <c r="B4" s="23" t="s">
        <v>42</v>
      </c>
      <c r="C4" s="23"/>
      <c r="D4" s="24"/>
      <c r="E4" s="24"/>
      <c r="F4" s="24"/>
      <c r="G4" s="5"/>
      <c r="H4" s="5"/>
      <c r="I4" s="5"/>
    </row>
    <row r="5" spans="2:9" ht="12" thickBot="1"/>
    <row r="6" spans="2:9" ht="12">
      <c r="B6" s="25" t="s">
        <v>0</v>
      </c>
      <c r="C6" s="26"/>
      <c r="D6" s="27"/>
      <c r="E6" s="28" t="s">
        <v>23</v>
      </c>
      <c r="F6" s="29"/>
    </row>
    <row r="7" spans="2:9" ht="12">
      <c r="B7" s="30" t="s">
        <v>1</v>
      </c>
      <c r="C7" s="31"/>
      <c r="D7" s="32"/>
      <c r="E7" s="33">
        <v>19527.37</v>
      </c>
      <c r="F7" s="34"/>
    </row>
    <row r="8" spans="2:9" ht="12">
      <c r="B8" s="30" t="s">
        <v>2</v>
      </c>
      <c r="C8" s="31"/>
      <c r="D8" s="32"/>
      <c r="E8" s="33">
        <v>0</v>
      </c>
      <c r="F8" s="34"/>
    </row>
    <row r="9" spans="2:9" ht="12">
      <c r="B9" s="30" t="s">
        <v>3</v>
      </c>
      <c r="C9" s="31"/>
      <c r="D9" s="32"/>
      <c r="E9" s="33">
        <v>2287</v>
      </c>
      <c r="F9" s="34"/>
    </row>
    <row r="10" spans="2:9" ht="12">
      <c r="B10" s="30" t="s">
        <v>4</v>
      </c>
      <c r="C10" s="31"/>
      <c r="D10" s="32"/>
      <c r="E10" s="35"/>
      <c r="F10" s="36"/>
    </row>
    <row r="11" spans="2:9" ht="12">
      <c r="B11" s="30" t="s">
        <v>33</v>
      </c>
      <c r="C11" s="31"/>
      <c r="D11" s="32"/>
      <c r="E11" s="33">
        <v>752</v>
      </c>
      <c r="F11" s="34"/>
    </row>
    <row r="12" spans="2:9" ht="25.5" customHeight="1" thickBot="1">
      <c r="B12" s="37" t="s">
        <v>5</v>
      </c>
      <c r="C12" s="38"/>
      <c r="D12" s="39"/>
      <c r="E12" s="40">
        <v>21.7</v>
      </c>
      <c r="F12" s="41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20" t="s">
        <v>43</v>
      </c>
      <c r="D14" s="7" t="s">
        <v>6</v>
      </c>
      <c r="E14" s="7" t="s">
        <v>7</v>
      </c>
      <c r="F14" s="9" t="s">
        <v>21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1250013.46</v>
      </c>
      <c r="E16" s="6"/>
      <c r="F16" s="6">
        <f>D16+E16</f>
        <v>1250013.46</v>
      </c>
    </row>
    <row r="17" spans="2:6" ht="12">
      <c r="B17" s="11" t="s">
        <v>9</v>
      </c>
      <c r="C17" s="11"/>
      <c r="D17" s="6">
        <v>1227164.6200000001</v>
      </c>
      <c r="E17" s="6"/>
      <c r="F17" s="6">
        <f t="shared" ref="F17:F49" si="0">D17+E17</f>
        <v>1227164.6200000001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24</v>
      </c>
      <c r="C20" s="10"/>
      <c r="D20" s="6">
        <v>28103</v>
      </c>
      <c r="E20" s="6"/>
      <c r="F20" s="6">
        <f t="shared" si="0"/>
        <v>28103</v>
      </c>
    </row>
    <row r="21" spans="2:6" ht="12" customHeight="1">
      <c r="B21" s="10" t="s">
        <v>38</v>
      </c>
      <c r="C21" s="10"/>
      <c r="D21" s="6">
        <v>52756.3</v>
      </c>
      <c r="E21" s="6"/>
      <c r="F21" s="6">
        <f t="shared" si="0"/>
        <v>52756.3</v>
      </c>
    </row>
    <row r="22" spans="2:6" ht="12" customHeight="1">
      <c r="B22" s="10" t="s">
        <v>39</v>
      </c>
      <c r="C22" s="10"/>
      <c r="D22" s="17">
        <f>D17+D20+D21</f>
        <v>1308023.9200000002</v>
      </c>
      <c r="E22" s="6"/>
      <c r="F22" s="6">
        <f t="shared" si="0"/>
        <v>1308023.9200000002</v>
      </c>
    </row>
    <row r="23" spans="2:6" ht="12">
      <c r="B23" s="11" t="s">
        <v>10</v>
      </c>
      <c r="C23" s="11"/>
      <c r="D23" s="15">
        <f>D24+D30+D34+D38+D39+D40+D41+D42+D43+D44+D45</f>
        <v>1334141.6499999999</v>
      </c>
      <c r="E23" s="6">
        <f>SUM(E24:E29)</f>
        <v>0</v>
      </c>
      <c r="F23" s="6">
        <f t="shared" si="0"/>
        <v>1334141.6499999999</v>
      </c>
    </row>
    <row r="24" spans="2:6" ht="12">
      <c r="B24" s="12" t="s">
        <v>11</v>
      </c>
      <c r="C24" s="12"/>
      <c r="D24" s="6">
        <v>195970.15</v>
      </c>
      <c r="E24" s="6"/>
      <c r="F24" s="6">
        <f t="shared" si="0"/>
        <v>195970.15</v>
      </c>
    </row>
    <row r="25" spans="2:6" ht="12">
      <c r="B25" s="12" t="s">
        <v>12</v>
      </c>
      <c r="C25" s="12"/>
      <c r="D25" s="6">
        <v>0</v>
      </c>
      <c r="E25" s="6"/>
      <c r="F25" s="6">
        <f t="shared" si="0"/>
        <v>0</v>
      </c>
    </row>
    <row r="26" spans="2:6" ht="12">
      <c r="B26" s="12" t="s">
        <v>13</v>
      </c>
      <c r="C26" s="12"/>
      <c r="D26" s="6">
        <v>0</v>
      </c>
      <c r="E26" s="6"/>
      <c r="F26" s="6">
        <f t="shared" si="0"/>
        <v>0</v>
      </c>
    </row>
    <row r="27" spans="2:6" ht="12" hidden="1">
      <c r="B27" s="13" t="s">
        <v>26</v>
      </c>
      <c r="C27" s="13"/>
      <c r="D27" s="6"/>
      <c r="E27" s="6"/>
      <c r="F27" s="6">
        <f t="shared" si="0"/>
        <v>0</v>
      </c>
    </row>
    <row r="28" spans="2:6" ht="12" hidden="1">
      <c r="B28" s="13" t="s">
        <v>27</v>
      </c>
      <c r="C28" s="13"/>
      <c r="D28" s="6"/>
      <c r="E28" s="6"/>
      <c r="F28" s="6">
        <f t="shared" si="0"/>
        <v>0</v>
      </c>
    </row>
    <row r="29" spans="2:6" ht="12">
      <c r="B29" s="12" t="s">
        <v>14</v>
      </c>
      <c r="C29" s="12"/>
      <c r="D29" s="6">
        <v>0</v>
      </c>
      <c r="E29" s="6"/>
      <c r="F29" s="6">
        <f t="shared" si="0"/>
        <v>0</v>
      </c>
    </row>
    <row r="30" spans="2:6" ht="37.5" customHeight="1">
      <c r="B30" s="10" t="s">
        <v>22</v>
      </c>
      <c r="C30" s="10"/>
      <c r="D30" s="17">
        <f>D31+D32+D33</f>
        <v>245574.3</v>
      </c>
      <c r="E30" s="6">
        <f>SUM(E31:E33)</f>
        <v>0</v>
      </c>
      <c r="F30" s="6">
        <f t="shared" si="0"/>
        <v>245574.3</v>
      </c>
    </row>
    <row r="31" spans="2:6" ht="24">
      <c r="B31" s="13" t="s">
        <v>17</v>
      </c>
      <c r="C31" s="13"/>
      <c r="D31" s="6">
        <v>103005.3</v>
      </c>
      <c r="E31" s="6"/>
      <c r="F31" s="6">
        <f t="shared" si="0"/>
        <v>103005.3</v>
      </c>
    </row>
    <row r="32" spans="2:6" ht="24">
      <c r="B32" s="13" t="s">
        <v>18</v>
      </c>
      <c r="C32" s="13"/>
      <c r="D32" s="6">
        <v>62496</v>
      </c>
      <c r="E32" s="6"/>
      <c r="F32" s="6">
        <f t="shared" si="0"/>
        <v>62496</v>
      </c>
    </row>
    <row r="33" spans="2:8" ht="24">
      <c r="B33" s="13" t="s">
        <v>19</v>
      </c>
      <c r="C33" s="13"/>
      <c r="D33" s="6">
        <v>80073</v>
      </c>
      <c r="E33" s="6"/>
      <c r="F33" s="6">
        <f t="shared" si="0"/>
        <v>80073</v>
      </c>
    </row>
    <row r="34" spans="2:8" ht="12">
      <c r="B34" s="10" t="s">
        <v>37</v>
      </c>
      <c r="C34" s="10"/>
      <c r="D34" s="15">
        <f>D35+D36+D37</f>
        <v>413612.43000000005</v>
      </c>
      <c r="E34" s="6"/>
      <c r="F34" s="6">
        <f t="shared" si="0"/>
        <v>413612.43000000005</v>
      </c>
    </row>
    <row r="35" spans="2:8" ht="12">
      <c r="B35" s="12" t="s">
        <v>16</v>
      </c>
      <c r="C35" s="12"/>
      <c r="D35" s="6">
        <v>142583.92000000001</v>
      </c>
      <c r="E35" s="6"/>
      <c r="F35" s="6">
        <f t="shared" si="0"/>
        <v>142583.92000000001</v>
      </c>
    </row>
    <row r="36" spans="2:8" ht="24">
      <c r="B36" s="13" t="s">
        <v>20</v>
      </c>
      <c r="C36" s="13"/>
      <c r="D36" s="6">
        <v>169290.51</v>
      </c>
      <c r="E36" s="6"/>
      <c r="F36" s="6">
        <f t="shared" si="0"/>
        <v>169290.51</v>
      </c>
    </row>
    <row r="37" spans="2:8" ht="24">
      <c r="B37" s="13" t="s">
        <v>32</v>
      </c>
      <c r="C37" s="13"/>
      <c r="D37" s="6">
        <v>101738</v>
      </c>
      <c r="E37" s="6"/>
      <c r="F37" s="6">
        <f t="shared" si="0"/>
        <v>101738</v>
      </c>
    </row>
    <row r="38" spans="2:8" ht="12">
      <c r="B38" s="11" t="s">
        <v>25</v>
      </c>
      <c r="C38" s="11"/>
      <c r="D38" s="6">
        <v>4041.6</v>
      </c>
      <c r="E38" s="6"/>
      <c r="F38" s="6">
        <f t="shared" si="0"/>
        <v>4041.6</v>
      </c>
    </row>
    <row r="39" spans="2:8" ht="15" customHeight="1">
      <c r="B39" s="11" t="s">
        <v>15</v>
      </c>
      <c r="C39" s="11"/>
      <c r="D39" s="6">
        <v>47589.58</v>
      </c>
      <c r="E39" s="6"/>
      <c r="F39" s="6">
        <f t="shared" si="0"/>
        <v>47589.58</v>
      </c>
    </row>
    <row r="40" spans="2:8" ht="15" customHeight="1">
      <c r="B40" s="11" t="s">
        <v>41</v>
      </c>
      <c r="C40" s="11"/>
      <c r="D40" s="6">
        <v>88689.26</v>
      </c>
      <c r="E40" s="6"/>
      <c r="F40" s="6">
        <f t="shared" si="0"/>
        <v>88689.26</v>
      </c>
    </row>
    <row r="41" spans="2:8" ht="12" customHeight="1">
      <c r="B41" s="11" t="s">
        <v>34</v>
      </c>
      <c r="C41" s="11"/>
      <c r="D41" s="6">
        <f>11798.71+6747.46+6168.01</f>
        <v>24714.18</v>
      </c>
      <c r="E41" s="6"/>
      <c r="F41" s="6">
        <f t="shared" si="0"/>
        <v>24714.18</v>
      </c>
    </row>
    <row r="42" spans="2:8" ht="12" customHeight="1">
      <c r="B42" s="11" t="s">
        <v>40</v>
      </c>
      <c r="C42" s="11"/>
      <c r="D42" s="6">
        <v>51097.46</v>
      </c>
      <c r="E42" s="6"/>
      <c r="F42" s="6">
        <f t="shared" si="0"/>
        <v>51097.46</v>
      </c>
    </row>
    <row r="43" spans="2:8" ht="14.25" customHeight="1">
      <c r="B43" s="14" t="s">
        <v>28</v>
      </c>
      <c r="C43" s="14"/>
      <c r="D43" s="6">
        <v>250002.69</v>
      </c>
      <c r="E43" s="6"/>
      <c r="F43" s="6">
        <f t="shared" si="0"/>
        <v>250002.69</v>
      </c>
    </row>
    <row r="44" spans="2:8" ht="14.25" customHeight="1">
      <c r="B44" s="10" t="s">
        <v>29</v>
      </c>
      <c r="C44" s="10"/>
      <c r="D44" s="6">
        <v>10000</v>
      </c>
      <c r="E44" s="6"/>
      <c r="F44" s="6">
        <f t="shared" si="0"/>
        <v>10000</v>
      </c>
    </row>
    <row r="45" spans="2:8" ht="14.25" customHeight="1">
      <c r="B45" s="10" t="s">
        <v>30</v>
      </c>
      <c r="C45" s="10"/>
      <c r="D45" s="6">
        <v>2850</v>
      </c>
      <c r="E45" s="6"/>
      <c r="F45" s="6">
        <f t="shared" si="0"/>
        <v>2850</v>
      </c>
    </row>
    <row r="46" spans="2:8" ht="14.25" customHeight="1">
      <c r="B46" s="10" t="s">
        <v>44</v>
      </c>
      <c r="C46" s="10"/>
      <c r="D46" s="17">
        <f>D22-D23</f>
        <v>-26117.729999999749</v>
      </c>
      <c r="E46" s="6"/>
      <c r="F46" s="6">
        <f t="shared" si="0"/>
        <v>-26117.729999999749</v>
      </c>
    </row>
    <row r="47" spans="2:8" ht="14.25" customHeight="1">
      <c r="B47" s="11" t="s">
        <v>45</v>
      </c>
      <c r="C47" s="10">
        <v>537844.59</v>
      </c>
      <c r="D47" s="18">
        <f>C47+D46</f>
        <v>511726.86000000022</v>
      </c>
      <c r="E47" s="6"/>
      <c r="F47" s="6">
        <f t="shared" si="0"/>
        <v>511726.86000000022</v>
      </c>
    </row>
    <row r="48" spans="2:8" ht="14.25" customHeight="1">
      <c r="B48" s="11" t="s">
        <v>35</v>
      </c>
      <c r="C48" s="10">
        <v>96895.9</v>
      </c>
      <c r="D48" s="6">
        <f>D16-D17+C48</f>
        <v>119744.73999999985</v>
      </c>
      <c r="E48" s="6"/>
      <c r="F48" s="6">
        <f t="shared" si="0"/>
        <v>119744.73999999985</v>
      </c>
      <c r="H48" s="19"/>
    </row>
    <row r="49" spans="2:6" ht="12">
      <c r="B49" s="11" t="s">
        <v>36</v>
      </c>
      <c r="C49" s="10">
        <v>116003.62</v>
      </c>
      <c r="D49" s="6">
        <v>145401.53</v>
      </c>
      <c r="E49" s="6"/>
      <c r="F49" s="6">
        <f t="shared" si="0"/>
        <v>145401.53</v>
      </c>
    </row>
    <row r="50" spans="2:6" ht="83.25" customHeight="1">
      <c r="B50" s="16" t="s">
        <v>31</v>
      </c>
      <c r="C50" s="16"/>
      <c r="E50" s="42"/>
      <c r="F50" s="43"/>
    </row>
  </sheetData>
  <mergeCells count="17">
    <mergeCell ref="B11:D11"/>
    <mergeCell ref="E11:F11"/>
    <mergeCell ref="B12:D12"/>
    <mergeCell ref="E12:F12"/>
    <mergeCell ref="E50:F50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2020-06-01T13:39:29Z</dcterms:modified>
</cp:coreProperties>
</file>