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F41" i="5"/>
  <c r="D31"/>
  <c r="D47"/>
  <c r="F36" l="1"/>
  <c r="F37"/>
  <c r="F38"/>
  <c r="F39"/>
  <c r="F40"/>
  <c r="F42"/>
  <c r="F43"/>
  <c r="F44"/>
  <c r="F32"/>
  <c r="F33"/>
  <c r="F25"/>
  <c r="F26"/>
  <c r="F27"/>
  <c r="F28"/>
  <c r="F29"/>
  <c r="F19"/>
  <c r="F20"/>
  <c r="F21"/>
  <c r="F48"/>
  <c r="E30"/>
  <c r="E23"/>
  <c r="F18"/>
  <c r="F16" l="1"/>
  <c r="F35"/>
  <c r="D34"/>
  <c r="F34" s="1"/>
  <c r="F31"/>
  <c r="D30"/>
  <c r="F30" s="1"/>
  <c r="F24"/>
  <c r="D23" l="1"/>
  <c r="F23" s="1"/>
  <c r="F17"/>
  <c r="D22"/>
  <c r="F47"/>
  <c r="F22"/>
  <c r="D45" l="1"/>
  <c r="D46" s="1"/>
  <c r="F45" l="1"/>
  <c r="F46"/>
</calcChain>
</file>

<file path=xl/sharedStrings.xml><?xml version="1.0" encoding="utf-8"?>
<sst xmlns="http://schemas.openxmlformats.org/spreadsheetml/2006/main" count="45" uniqueCount="45">
  <si>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</si>
  <si>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</si>
  <si>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</si>
  <si>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</si>
  <si>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</si>
  <si>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</si>
  <si>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</si>
  <si>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</si>
  <si>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</si>
  <si>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</si>
  <si>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</si>
  <si>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</si>
  <si>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</si>
  <si>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</si>
  <si>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</si>
  <si>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</si>
  <si>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</si>
  <si>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</si>
  <si>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</si>
  <si>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</si>
  <si>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</si>
  <si>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</si>
  <si>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</si>
  <si>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</si>
  <si>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</si>
  <si>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Аварийные работы</t>
  </si>
  <si>
    <t xml:space="preserve">Вывоз и утилизация ТБО </t>
  </si>
  <si>
    <t>Вывоз крупногабаритного мусора</t>
  </si>
  <si>
    <t xml:space="preserve">Расходы на управление </t>
  </si>
  <si>
    <t>Юридические услуги</t>
  </si>
  <si>
    <t>Транспортные расходы</t>
  </si>
  <si>
    <t xml:space="preserve">Управляющая организация:
ООО "УК Уютный Дом"
Генеральный директор
___________ В.Е. Скачкова
</t>
  </si>
  <si>
    <t>Прочие затраты по  договорам подряда (ремонт кровли, козырьков и т.д.)</t>
  </si>
  <si>
    <t>Количество проживающих в доме человек</t>
  </si>
  <si>
    <t>Общеэксплуатац.расходы</t>
  </si>
  <si>
    <t>Задолженность по оплате за "Содержание"</t>
  </si>
  <si>
    <t>Задолженность по оплате за коммун.услуги</t>
  </si>
  <si>
    <t>Затраты на работы по тек.ремонту, в т.ч.</t>
  </si>
  <si>
    <t>Получено доходов от повыш. К-тов</t>
  </si>
  <si>
    <t>ИТОГО ДОХОДОВ</t>
  </si>
  <si>
    <t>Всего за 4 кв. 2018 г.</t>
  </si>
  <si>
    <t>Налог УСН</t>
  </si>
  <si>
    <t>Остаток неиспользованных средств на 01.04.19 г.</t>
  </si>
  <si>
    <t>Остаток неиспользованных средств за 1 кв. 2019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</si>
  <si>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  1 квартал 2019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</si>
</sst>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130" zoomScaleNormal="130" workbookViewId="0">
      <selection activeCell="C32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35"/>
      <c r="G1" s="5"/>
      <c r="H1" s="5"/>
    </row>
    <row r="2" spans="2:9" hidden="1">
      <c r="B2" s="5"/>
      <c r="C2" s="5"/>
      <c r="D2" s="5"/>
      <c r="E2" s="5"/>
      <c r="F2" s="36"/>
      <c r="G2" s="5"/>
      <c r="H2" s="5"/>
      <c r="I2" s="5"/>
    </row>
    <row r="3" spans="2:9" ht="26.25" hidden="1" customHeight="1">
      <c r="B3" s="5"/>
      <c r="C3" s="5"/>
      <c r="D3" s="5"/>
      <c r="E3" s="5"/>
      <c r="F3" s="36"/>
      <c r="G3" s="5"/>
      <c r="H3" s="5"/>
      <c r="I3" s="5"/>
    </row>
    <row r="4" spans="2:9" ht="45" customHeight="1">
      <c r="B4" s="37" t="s">
        <v>44</v>
      </c>
      <c r="C4" s="37"/>
      <c r="D4" s="38"/>
      <c r="E4" s="38"/>
      <c r="F4" s="38"/>
      <c r="G4" s="5"/>
      <c r="H4" s="5"/>
      <c r="I4" s="5"/>
    </row>
    <row r="5" spans="2:9" ht="12" thickBot="1"/>
    <row r="6" spans="2:9" ht="12">
      <c r="B6" s="39" t="s">
        <v>0</v>
      </c>
      <c r="C6" s="40"/>
      <c r="D6" s="41"/>
      <c r="E6" s="42" t="s">
        <v>23</v>
      </c>
      <c r="F6" s="43"/>
    </row>
    <row r="7" spans="2:9" ht="12">
      <c r="B7" s="21" t="s">
        <v>1</v>
      </c>
      <c r="C7" s="22"/>
      <c r="D7" s="23"/>
      <c r="E7" s="24">
        <v>19527.37</v>
      </c>
      <c r="F7" s="25"/>
    </row>
    <row r="8" spans="2:9" ht="12">
      <c r="B8" s="21" t="s">
        <v>2</v>
      </c>
      <c r="C8" s="22"/>
      <c r="D8" s="23"/>
      <c r="E8" s="24">
        <v>0</v>
      </c>
      <c r="F8" s="25"/>
    </row>
    <row r="9" spans="2:9" ht="12">
      <c r="B9" s="21" t="s">
        <v>3</v>
      </c>
      <c r="C9" s="22"/>
      <c r="D9" s="23"/>
      <c r="E9" s="24">
        <v>2287</v>
      </c>
      <c r="F9" s="25"/>
    </row>
    <row r="10" spans="2:9" ht="12">
      <c r="B10" s="21" t="s">
        <v>4</v>
      </c>
      <c r="C10" s="22"/>
      <c r="D10" s="23"/>
      <c r="E10" s="33"/>
      <c r="F10" s="34"/>
    </row>
    <row r="11" spans="2:9" ht="12">
      <c r="B11" s="21" t="s">
        <v>33</v>
      </c>
      <c r="C11" s="22"/>
      <c r="D11" s="23"/>
      <c r="E11" s="24">
        <v>752</v>
      </c>
      <c r="F11" s="25"/>
    </row>
    <row r="12" spans="2:9" ht="25.5" customHeight="1" thickBot="1">
      <c r="B12" s="26" t="s">
        <v>5</v>
      </c>
      <c r="C12" s="27"/>
      <c r="D12" s="28"/>
      <c r="E12" s="29">
        <v>21.28</v>
      </c>
      <c r="F12" s="30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7" t="s">
        <v>40</v>
      </c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1213702.6299999999</v>
      </c>
      <c r="E16" s="6"/>
      <c r="F16" s="6">
        <f>D16+E16</f>
        <v>1213702.6299999999</v>
      </c>
    </row>
    <row r="17" spans="2:6" ht="12">
      <c r="B17" s="11" t="s">
        <v>9</v>
      </c>
      <c r="C17" s="11"/>
      <c r="D17" s="6">
        <v>1184581.02</v>
      </c>
      <c r="E17" s="6"/>
      <c r="F17" s="6">
        <f t="shared" ref="F17:F48" si="0">D17+E17</f>
        <v>1184581.02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>
        <v>23170.5</v>
      </c>
      <c r="E20" s="6"/>
      <c r="F20" s="6">
        <f t="shared" si="0"/>
        <v>23170.5</v>
      </c>
    </row>
    <row r="21" spans="2:6" ht="12" customHeight="1">
      <c r="B21" s="10" t="s">
        <v>38</v>
      </c>
      <c r="C21" s="10"/>
      <c r="D21" s="6">
        <v>50108.06</v>
      </c>
      <c r="E21" s="6"/>
      <c r="F21" s="6">
        <f t="shared" si="0"/>
        <v>50108.06</v>
      </c>
    </row>
    <row r="22" spans="2:6" ht="12" customHeight="1">
      <c r="B22" s="10" t="s">
        <v>39</v>
      </c>
      <c r="C22" s="10"/>
      <c r="D22" s="18">
        <f>D17+D20+D21</f>
        <v>1257859.58</v>
      </c>
      <c r="E22" s="6"/>
      <c r="F22" s="6">
        <f t="shared" si="0"/>
        <v>1257859.58</v>
      </c>
    </row>
    <row r="23" spans="2:6" ht="12">
      <c r="B23" s="11" t="s">
        <v>10</v>
      </c>
      <c r="C23" s="11"/>
      <c r="D23" s="15">
        <f>D24+D25+D26+D27+D28+D29+D30+D34+D38+D39+D40+D42+D43+D44+D41</f>
        <v>1052945.1599999999</v>
      </c>
      <c r="E23" s="6">
        <f>SUM(E24:E29)</f>
        <v>0</v>
      </c>
      <c r="F23" s="6">
        <f t="shared" si="0"/>
        <v>1052945.1599999999</v>
      </c>
    </row>
    <row r="24" spans="2:6" ht="12">
      <c r="B24" s="12" t="s">
        <v>11</v>
      </c>
      <c r="C24" s="12"/>
      <c r="D24" s="6">
        <v>195970.15</v>
      </c>
      <c r="E24" s="6"/>
      <c r="F24" s="6">
        <f t="shared" si="0"/>
        <v>195970.15</v>
      </c>
    </row>
    <row r="25" spans="2:6" ht="12">
      <c r="B25" s="12" t="s">
        <v>12</v>
      </c>
      <c r="C25" s="12"/>
      <c r="D25" s="6">
        <v>0</v>
      </c>
      <c r="E25" s="6"/>
      <c r="F25" s="6">
        <f t="shared" si="0"/>
        <v>0</v>
      </c>
    </row>
    <row r="26" spans="2:6" ht="12">
      <c r="B26" s="12" t="s">
        <v>13</v>
      </c>
      <c r="C26" s="12"/>
      <c r="D26" s="6">
        <v>0</v>
      </c>
      <c r="E26" s="6"/>
      <c r="F26" s="6">
        <f t="shared" si="0"/>
        <v>0</v>
      </c>
    </row>
    <row r="27" spans="2:6" ht="12" hidden="1">
      <c r="B27" s="13" t="s">
        <v>26</v>
      </c>
      <c r="C27" s="13"/>
      <c r="D27" s="6"/>
      <c r="E27" s="6"/>
      <c r="F27" s="6">
        <f t="shared" si="0"/>
        <v>0</v>
      </c>
    </row>
    <row r="28" spans="2:6" ht="12" hidden="1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18">
        <f>D31+D32+D33</f>
        <v>228571.87</v>
      </c>
      <c r="E30" s="6">
        <f>SUM(E31:E33)</f>
        <v>0</v>
      </c>
      <c r="F30" s="6">
        <f t="shared" si="0"/>
        <v>228571.87</v>
      </c>
    </row>
    <row r="31" spans="2:6" ht="24">
      <c r="B31" s="13" t="s">
        <v>17</v>
      </c>
      <c r="C31" s="13"/>
      <c r="D31" s="6">
        <f>102798.67</f>
        <v>102798.67</v>
      </c>
      <c r="E31" s="6"/>
      <c r="F31" s="6">
        <f t="shared" si="0"/>
        <v>102798.67</v>
      </c>
    </row>
    <row r="32" spans="2:6" ht="24">
      <c r="B32" s="13" t="s">
        <v>18</v>
      </c>
      <c r="C32" s="13"/>
      <c r="D32" s="6">
        <v>45700.2</v>
      </c>
      <c r="E32" s="6"/>
      <c r="F32" s="6">
        <f t="shared" si="0"/>
        <v>45700.2</v>
      </c>
    </row>
    <row r="33" spans="2:8" ht="24">
      <c r="B33" s="13" t="s">
        <v>19</v>
      </c>
      <c r="C33" s="13"/>
      <c r="D33" s="6">
        <v>80073</v>
      </c>
      <c r="E33" s="6"/>
      <c r="F33" s="6">
        <f t="shared" si="0"/>
        <v>80073</v>
      </c>
    </row>
    <row r="34" spans="2:8" ht="12">
      <c r="B34" s="10" t="s">
        <v>37</v>
      </c>
      <c r="C34" s="10"/>
      <c r="D34" s="15">
        <f>D35+D36+D37</f>
        <v>249762.94</v>
      </c>
      <c r="E34" s="6"/>
      <c r="F34" s="6">
        <f t="shared" si="0"/>
        <v>249762.94</v>
      </c>
    </row>
    <row r="35" spans="2:8" ht="12">
      <c r="B35" s="12" t="s">
        <v>16</v>
      </c>
      <c r="C35" s="12"/>
      <c r="D35" s="6">
        <v>77115.360000000001</v>
      </c>
      <c r="E35" s="6"/>
      <c r="F35" s="6">
        <f t="shared" si="0"/>
        <v>77115.360000000001</v>
      </c>
    </row>
    <row r="36" spans="2:8" ht="24">
      <c r="B36" s="13" t="s">
        <v>20</v>
      </c>
      <c r="C36" s="13"/>
      <c r="D36" s="6">
        <v>162747.57999999999</v>
      </c>
      <c r="E36" s="6"/>
      <c r="F36" s="6">
        <f t="shared" si="0"/>
        <v>162747.57999999999</v>
      </c>
    </row>
    <row r="37" spans="2:8" ht="24">
      <c r="B37" s="13" t="s">
        <v>32</v>
      </c>
      <c r="C37" s="13"/>
      <c r="D37" s="6">
        <v>9900</v>
      </c>
      <c r="E37" s="6"/>
      <c r="F37" s="6">
        <f t="shared" si="0"/>
        <v>9900</v>
      </c>
    </row>
    <row r="38" spans="2:8" ht="12">
      <c r="B38" s="11" t="s">
        <v>25</v>
      </c>
      <c r="C38" s="11"/>
      <c r="D38" s="6">
        <v>6566.4</v>
      </c>
      <c r="E38" s="6"/>
      <c r="F38" s="6">
        <f t="shared" si="0"/>
        <v>6566.4</v>
      </c>
    </row>
    <row r="39" spans="2:8" ht="15" customHeight="1">
      <c r="B39" s="11" t="s">
        <v>15</v>
      </c>
      <c r="C39" s="11"/>
      <c r="D39" s="6">
        <v>47501.47</v>
      </c>
      <c r="E39" s="6"/>
      <c r="F39" s="6">
        <f t="shared" si="0"/>
        <v>47501.47</v>
      </c>
    </row>
    <row r="40" spans="2:8" ht="12" customHeight="1">
      <c r="B40" s="11" t="s">
        <v>34</v>
      </c>
      <c r="C40" s="11"/>
      <c r="D40" s="6">
        <v>16424.439999999999</v>
      </c>
      <c r="E40" s="6"/>
      <c r="F40" s="6">
        <f t="shared" si="0"/>
        <v>16424.439999999999</v>
      </c>
    </row>
    <row r="41" spans="2:8" ht="12" customHeight="1">
      <c r="B41" s="11" t="s">
        <v>41</v>
      </c>
      <c r="C41" s="11"/>
      <c r="D41" s="6">
        <v>52407.37</v>
      </c>
      <c r="E41" s="6"/>
      <c r="F41" s="6">
        <f t="shared" si="0"/>
        <v>52407.37</v>
      </c>
    </row>
    <row r="42" spans="2:8" ht="14.25" customHeight="1">
      <c r="B42" s="14" t="s">
        <v>28</v>
      </c>
      <c r="C42" s="14"/>
      <c r="D42" s="6">
        <v>242740.52</v>
      </c>
      <c r="E42" s="6"/>
      <c r="F42" s="6">
        <f t="shared" si="0"/>
        <v>242740.52</v>
      </c>
    </row>
    <row r="43" spans="2:8" ht="14.25" customHeight="1">
      <c r="B43" s="10" t="s">
        <v>29</v>
      </c>
      <c r="C43" s="10"/>
      <c r="D43" s="6">
        <v>10100</v>
      </c>
      <c r="E43" s="6"/>
      <c r="F43" s="6">
        <f t="shared" si="0"/>
        <v>10100</v>
      </c>
    </row>
    <row r="44" spans="2:8" ht="14.25" customHeight="1">
      <c r="B44" s="10" t="s">
        <v>30</v>
      </c>
      <c r="C44" s="10"/>
      <c r="D44" s="6">
        <v>2900</v>
      </c>
      <c r="E44" s="6"/>
      <c r="F44" s="6">
        <f t="shared" si="0"/>
        <v>2900</v>
      </c>
    </row>
    <row r="45" spans="2:8" ht="14.25" customHeight="1">
      <c r="B45" s="10" t="s">
        <v>43</v>
      </c>
      <c r="C45" s="10"/>
      <c r="D45" s="18">
        <f>D22-D23</f>
        <v>204914.42000000016</v>
      </c>
      <c r="E45" s="6"/>
      <c r="F45" s="6">
        <f t="shared" si="0"/>
        <v>204914.42000000016</v>
      </c>
    </row>
    <row r="46" spans="2:8" ht="14.25" customHeight="1">
      <c r="B46" s="11" t="s">
        <v>42</v>
      </c>
      <c r="C46" s="10">
        <v>14045.01</v>
      </c>
      <c r="D46" s="19">
        <f>D45+C46</f>
        <v>218959.43000000017</v>
      </c>
      <c r="E46" s="6"/>
      <c r="F46" s="6">
        <f t="shared" si="0"/>
        <v>218959.43000000017</v>
      </c>
    </row>
    <row r="47" spans="2:8" ht="14.25" customHeight="1">
      <c r="B47" s="11" t="s">
        <v>35</v>
      </c>
      <c r="C47" s="10">
        <v>57019.75</v>
      </c>
      <c r="D47" s="6">
        <f>D16-D17+C47</f>
        <v>86141.35999999987</v>
      </c>
      <c r="E47" s="6"/>
      <c r="F47" s="6">
        <f t="shared" si="0"/>
        <v>86141.35999999987</v>
      </c>
      <c r="H47" s="20"/>
    </row>
    <row r="48" spans="2:8" ht="12">
      <c r="B48" s="11" t="s">
        <v>36</v>
      </c>
      <c r="C48" s="10">
        <v>137235.89000000001</v>
      </c>
      <c r="D48" s="6">
        <v>148864.62</v>
      </c>
      <c r="E48" s="6"/>
      <c r="F48" s="6">
        <f t="shared" si="0"/>
        <v>148864.62</v>
      </c>
    </row>
    <row r="49" spans="2:6" ht="83.25" customHeight="1">
      <c r="B49" s="16" t="s">
        <v>31</v>
      </c>
      <c r="C49" s="16"/>
      <c r="E49" s="31"/>
      <c r="F49" s="32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9:F4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2019-06-06T13:48:55Z</dcterms:modified>
</cp:coreProperties>
</file>