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 " sheetId="1" state="hidden" r:id="rId1"/>
    <sheet name="2 квартал" sheetId="2" r:id="rId2"/>
  </sheets>
  <calcPr calcId="124519"/>
</workbook>
</file>

<file path=xl/calcChain.xml><?xml version="1.0" encoding="utf-8"?>
<calcChain xmlns="http://schemas.openxmlformats.org/spreadsheetml/2006/main">
  <c r="D41" i="2"/>
  <c r="D40"/>
  <c r="D32" l="1"/>
  <c r="D41" i="1" l="1"/>
  <c r="D32" l="1"/>
  <c r="D16" l="1"/>
  <c r="C41" i="2" l="1"/>
  <c r="C42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D20"/>
  <c r="F19"/>
  <c r="F18"/>
  <c r="F17"/>
  <c r="F16"/>
  <c r="D28" i="1"/>
  <c r="F28" s="1"/>
  <c r="D25"/>
  <c r="F25" s="1"/>
  <c r="D20"/>
  <c r="F17"/>
  <c r="F18"/>
  <c r="F19"/>
  <c r="F22"/>
  <c r="F23"/>
  <c r="F24"/>
  <c r="F26"/>
  <c r="F27"/>
  <c r="F29"/>
  <c r="F30"/>
  <c r="F31"/>
  <c r="F32"/>
  <c r="F34"/>
  <c r="F35"/>
  <c r="F36"/>
  <c r="F37"/>
  <c r="F38"/>
  <c r="F41"/>
  <c r="F42"/>
  <c r="F16"/>
  <c r="D21" i="2" l="1"/>
  <c r="F21" s="1"/>
  <c r="D21" i="1"/>
  <c r="D39" s="1"/>
  <c r="E25"/>
  <c r="E21"/>
  <c r="D39" i="2" l="1"/>
  <c r="F39" s="1"/>
  <c r="F39" i="1"/>
  <c r="D40"/>
  <c r="F21"/>
  <c r="E39"/>
  <c r="C40" i="2" l="1"/>
  <c r="F40" i="1"/>
</calcChain>
</file>

<file path=xl/sharedStrings.xml><?xml version="1.0" encoding="utf-8"?>
<sst xmlns="http://schemas.openxmlformats.org/spreadsheetml/2006/main" count="82" uniqueCount="45">
  <si>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</si>
  <si>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</si>
  <si>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</si>
  <si>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</si>
  <si>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</si>
  <si>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</si>
  <si>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</si>
  <si>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</si>
  <si>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</si>
  <si>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</si>
  <si>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</si>
  <si>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</si>
  <si>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</si>
  <si>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</si>
  <si>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</si>
  <si>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</si>
  <si>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</si>
  <si>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</si>
  <si>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</si>
  <si>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</si>
  <si>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</si>
  <si>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</si>
  <si>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</si>
  <si>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</si>
  <si>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</si>
  <si>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</si>
  <si>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</si>
  <si>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</si>
  <si>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ст."содержание"</t>
  </si>
  <si>
    <t>Задолженность по оплате за коммун.услуги</t>
  </si>
  <si>
    <t>Получено доходов от повыш. К-тов</t>
  </si>
  <si>
    <t xml:space="preserve">Получено доходов от использования общего имущества 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</si>
  <si>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</si>
  <si>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</si>
  <si>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1 квартал   2018   год</t>
  </si>
  <si>
    <t>Всего за 2017 г.</t>
  </si>
  <si>
    <t>Остаток неиспользованных средств за 1кв.18г.</t>
  </si>
  <si>
    <t>ИТОГО ДОХОДОВ</t>
  </si>
  <si>
    <t>Остаток неиспользованных средств за 2кв.18г.</t>
  </si>
  <si>
    <t>Остаток неиспользованных средств на 01.04.18г.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</si>
  <si>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</si>
  <si>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2 квартал   2018   год</t>
  </si>
  <si>
    <t>Остаток неиспользованных средств на 01.07.18г.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</si>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</sst>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opLeftCell="A22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9"/>
      <c r="G1" s="5"/>
      <c r="H1" s="5"/>
    </row>
    <row r="2" spans="2:9" ht="0.75" hidden="1" customHeight="1">
      <c r="B2" s="5"/>
      <c r="C2" s="5"/>
      <c r="D2" s="5"/>
      <c r="E2" s="5"/>
      <c r="F2" s="30"/>
      <c r="G2" s="5"/>
      <c r="H2" s="5"/>
      <c r="I2" s="5"/>
    </row>
    <row r="3" spans="2:9" ht="24.75" hidden="1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34</v>
      </c>
      <c r="C4" s="31"/>
      <c r="D4" s="32"/>
      <c r="E4" s="32"/>
      <c r="F4" s="32"/>
      <c r="G4" s="5"/>
      <c r="H4" s="5"/>
      <c r="I4" s="5"/>
    </row>
    <row r="5" spans="2:9" ht="4.5" customHeight="1" thickBot="1"/>
    <row r="6" spans="2:9" ht="12">
      <c r="B6" s="38" t="s">
        <v>0</v>
      </c>
      <c r="C6" s="39"/>
      <c r="D6" s="40"/>
      <c r="E6" s="36" t="s">
        <v>18</v>
      </c>
      <c r="F6" s="37"/>
    </row>
    <row r="7" spans="2:9" ht="12">
      <c r="B7" s="33" t="s">
        <v>1</v>
      </c>
      <c r="C7" s="34"/>
      <c r="D7" s="35"/>
      <c r="E7" s="22">
        <v>2429.3000000000002</v>
      </c>
      <c r="F7" s="23"/>
    </row>
    <row r="8" spans="2:9" ht="11.25" customHeight="1">
      <c r="B8" s="33" t="s">
        <v>2</v>
      </c>
      <c r="C8" s="34"/>
      <c r="D8" s="35"/>
      <c r="E8" s="22">
        <v>0</v>
      </c>
      <c r="F8" s="23"/>
    </row>
    <row r="9" spans="2:9" ht="11.25" customHeight="1">
      <c r="B9" s="33" t="s">
        <v>3</v>
      </c>
      <c r="C9" s="34"/>
      <c r="D9" s="35"/>
      <c r="E9" s="22">
        <v>712.9</v>
      </c>
      <c r="F9" s="23"/>
    </row>
    <row r="10" spans="2:9" ht="12">
      <c r="B10" s="33" t="s">
        <v>4</v>
      </c>
      <c r="C10" s="34"/>
      <c r="D10" s="35"/>
      <c r="E10" s="22"/>
      <c r="F10" s="23"/>
    </row>
    <row r="11" spans="2:9" ht="12">
      <c r="B11" s="33" t="s">
        <v>19</v>
      </c>
      <c r="C11" s="34"/>
      <c r="D11" s="35"/>
      <c r="E11" s="22">
        <v>123</v>
      </c>
      <c r="F11" s="23"/>
    </row>
    <row r="12" spans="2:9" ht="25.5" customHeight="1" thickBot="1">
      <c r="B12" s="26" t="s">
        <v>5</v>
      </c>
      <c r="C12" s="27"/>
      <c r="D12" s="28"/>
      <c r="E12" s="24">
        <v>13.6</v>
      </c>
      <c r="F12" s="25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35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103139.94</f>
        <v>103139.94</v>
      </c>
      <c r="E16" s="6"/>
      <c r="F16" s="6">
        <f>D16+E16</f>
        <v>103139.94</v>
      </c>
    </row>
    <row r="17" spans="2:6" ht="12">
      <c r="B17" s="11" t="s">
        <v>9</v>
      </c>
      <c r="C17" s="11"/>
      <c r="D17" s="17">
        <v>100450.91</v>
      </c>
      <c r="E17" s="6"/>
      <c r="F17" s="6">
        <f t="shared" ref="F17:F42" si="0">D17+E17</f>
        <v>100450.91</v>
      </c>
    </row>
    <row r="18" spans="2:6" ht="21">
      <c r="B18" s="15" t="s">
        <v>31</v>
      </c>
      <c r="C18" s="15"/>
      <c r="D18" s="17">
        <v>6800</v>
      </c>
      <c r="E18" s="6"/>
      <c r="F18" s="6">
        <f t="shared" si="0"/>
        <v>6800</v>
      </c>
    </row>
    <row r="19" spans="2:6">
      <c r="B19" s="15" t="s">
        <v>30</v>
      </c>
      <c r="C19" s="15"/>
      <c r="D19" s="17">
        <v>5621.59</v>
      </c>
      <c r="E19" s="6"/>
      <c r="F19" s="6">
        <f t="shared" si="0"/>
        <v>5621.59</v>
      </c>
    </row>
    <row r="20" spans="2:6">
      <c r="B20" s="15" t="s">
        <v>37</v>
      </c>
      <c r="C20" s="15"/>
      <c r="D20" s="18">
        <f>D17+D18+D19</f>
        <v>112872.5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83108.05</v>
      </c>
      <c r="E21" s="6">
        <f>SUM(E22:E24)</f>
        <v>0</v>
      </c>
      <c r="F21" s="6">
        <f t="shared" si="0"/>
        <v>83108.05</v>
      </c>
    </row>
    <row r="22" spans="2:6" ht="14.25" customHeight="1">
      <c r="B22" s="13" t="s">
        <v>25</v>
      </c>
      <c r="C22" s="13"/>
      <c r="D22" s="17"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31045</v>
      </c>
      <c r="E25" s="6">
        <f>SUM(E26:E27)</f>
        <v>0</v>
      </c>
      <c r="F25" s="6">
        <f t="shared" si="0"/>
        <v>31045</v>
      </c>
    </row>
    <row r="26" spans="2:6" ht="24">
      <c r="B26" s="13" t="s">
        <v>14</v>
      </c>
      <c r="C26" s="13"/>
      <c r="D26" s="17">
        <v>22030</v>
      </c>
      <c r="E26" s="6"/>
      <c r="F26" s="6">
        <f t="shared" si="0"/>
        <v>22030</v>
      </c>
    </row>
    <row r="27" spans="2:6" ht="23.25" customHeight="1">
      <c r="B27" s="13" t="s">
        <v>15</v>
      </c>
      <c r="C27" s="13"/>
      <c r="D27" s="17"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18324.240000000002</v>
      </c>
      <c r="E28" s="6"/>
      <c r="F28" s="6">
        <f t="shared" si="0"/>
        <v>18324.240000000002</v>
      </c>
    </row>
    <row r="29" spans="2:6" ht="12">
      <c r="B29" s="12" t="s">
        <v>13</v>
      </c>
      <c r="C29" s="12"/>
      <c r="D29" s="17">
        <v>600.4</v>
      </c>
      <c r="E29" s="6"/>
      <c r="F29" s="6">
        <f t="shared" si="0"/>
        <v>600.4</v>
      </c>
    </row>
    <row r="30" spans="2:6" ht="24">
      <c r="B30" s="13" t="s">
        <v>33</v>
      </c>
      <c r="C30" s="13"/>
      <c r="D30" s="17">
        <v>17723.84</v>
      </c>
      <c r="E30" s="6"/>
      <c r="F30" s="6">
        <f t="shared" si="0"/>
        <v>17723.84</v>
      </c>
    </row>
    <row r="31" spans="2:6" ht="12">
      <c r="B31" s="13" t="s">
        <v>23</v>
      </c>
      <c r="C31" s="13"/>
      <c r="D31" s="17">
        <v>0</v>
      </c>
      <c r="E31" s="6"/>
      <c r="F31" s="6">
        <f t="shared" si="0"/>
        <v>0</v>
      </c>
    </row>
    <row r="32" spans="2:6" ht="12">
      <c r="B32" s="11" t="s">
        <v>44</v>
      </c>
      <c r="C32" s="11"/>
      <c r="D32" s="17">
        <f>1509.47+2106.84+1756.56</f>
        <v>5372.8700000000008</v>
      </c>
      <c r="E32" s="6"/>
      <c r="F32" s="6">
        <f t="shared" si="0"/>
        <v>5372.8700000000008</v>
      </c>
    </row>
    <row r="33" spans="2:6" ht="12">
      <c r="B33" s="11" t="s">
        <v>43</v>
      </c>
      <c r="C33" s="11"/>
      <c r="D33" s="17">
        <v>4618.6400000000003</v>
      </c>
      <c r="E33" s="6"/>
      <c r="F33" s="6"/>
    </row>
    <row r="34" spans="2:6" ht="12">
      <c r="B34" s="11" t="s">
        <v>20</v>
      </c>
      <c r="C34" s="11"/>
      <c r="D34" s="17">
        <v>961.6</v>
      </c>
      <c r="E34" s="6"/>
      <c r="F34" s="6">
        <f t="shared" si="0"/>
        <v>961.6</v>
      </c>
    </row>
    <row r="35" spans="2:6" ht="12">
      <c r="B35" s="11" t="s">
        <v>12</v>
      </c>
      <c r="C35" s="11"/>
      <c r="D35" s="17">
        <v>5912.34</v>
      </c>
      <c r="E35" s="6"/>
      <c r="F35" s="6">
        <f t="shared" si="0"/>
        <v>5912.34</v>
      </c>
    </row>
    <row r="36" spans="2:6" ht="24" customHeight="1">
      <c r="B36" s="10" t="s">
        <v>24</v>
      </c>
      <c r="C36" s="10"/>
      <c r="D36" s="17">
        <v>5157</v>
      </c>
      <c r="E36" s="6"/>
      <c r="F36" s="6">
        <f t="shared" si="0"/>
        <v>5157</v>
      </c>
    </row>
    <row r="37" spans="2:6" ht="18" customHeight="1">
      <c r="B37" s="10" t="s">
        <v>26</v>
      </c>
      <c r="C37" s="10"/>
      <c r="D37" s="17">
        <v>1200</v>
      </c>
      <c r="E37" s="6"/>
      <c r="F37" s="6">
        <f t="shared" si="0"/>
        <v>1200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36</v>
      </c>
      <c r="C39" s="11"/>
      <c r="D39" s="18">
        <f>D20-D21</f>
        <v>29764.449999999997</v>
      </c>
      <c r="E39" s="6">
        <f>E18-(E21+E25+E35+E29+E30+E31+E36)</f>
        <v>0</v>
      </c>
      <c r="F39" s="6">
        <f t="shared" si="0"/>
        <v>29764.449999999997</v>
      </c>
    </row>
    <row r="40" spans="2:6" ht="15" customHeight="1">
      <c r="B40" s="11" t="s">
        <v>39</v>
      </c>
      <c r="C40" s="11">
        <v>-48355.94</v>
      </c>
      <c r="D40" s="17">
        <f>D39+C40</f>
        <v>-18591.490000000005</v>
      </c>
      <c r="E40" s="6"/>
      <c r="F40" s="6">
        <f t="shared" si="0"/>
        <v>-18591.490000000005</v>
      </c>
    </row>
    <row r="41" spans="2:6" ht="12">
      <c r="B41" s="11" t="s">
        <v>28</v>
      </c>
      <c r="C41" s="11">
        <v>20465.849999999999</v>
      </c>
      <c r="D41" s="17">
        <f>D16-D17+C41</f>
        <v>23154.879999999997</v>
      </c>
      <c r="E41" s="6"/>
      <c r="F41" s="6">
        <f t="shared" si="0"/>
        <v>23154.879999999997</v>
      </c>
    </row>
    <row r="42" spans="2:6" ht="11.25" customHeight="1">
      <c r="B42" s="11" t="s">
        <v>29</v>
      </c>
      <c r="C42" s="11">
        <v>106708.3</v>
      </c>
      <c r="D42" s="17">
        <v>141476</v>
      </c>
      <c r="E42" s="6"/>
      <c r="F42" s="6">
        <f t="shared" si="0"/>
        <v>141476</v>
      </c>
    </row>
    <row r="43" spans="2:6" ht="54" customHeight="1">
      <c r="B43" s="14" t="s">
        <v>22</v>
      </c>
      <c r="C43" s="14"/>
      <c r="E43" s="20"/>
      <c r="F43" s="21"/>
    </row>
  </sheetData>
  <mergeCells count="17">
    <mergeCell ref="B8:D8"/>
    <mergeCell ref="E43:F43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28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9"/>
      <c r="G1" s="5"/>
      <c r="H1" s="5"/>
    </row>
    <row r="2" spans="2:9" ht="0.75" hidden="1" customHeight="1">
      <c r="B2" s="5"/>
      <c r="C2" s="5"/>
      <c r="D2" s="5"/>
      <c r="E2" s="5"/>
      <c r="F2" s="30"/>
      <c r="G2" s="5"/>
      <c r="H2" s="5"/>
      <c r="I2" s="5"/>
    </row>
    <row r="3" spans="2:9" ht="24.75" hidden="1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41</v>
      </c>
      <c r="C4" s="31"/>
      <c r="D4" s="32"/>
      <c r="E4" s="32"/>
      <c r="F4" s="32"/>
      <c r="G4" s="5"/>
      <c r="H4" s="5"/>
      <c r="I4" s="5"/>
    </row>
    <row r="5" spans="2:9" ht="4.5" customHeight="1" thickBot="1"/>
    <row r="6" spans="2:9" ht="12">
      <c r="B6" s="38" t="s">
        <v>0</v>
      </c>
      <c r="C6" s="39"/>
      <c r="D6" s="40"/>
      <c r="E6" s="36" t="s">
        <v>18</v>
      </c>
      <c r="F6" s="37"/>
    </row>
    <row r="7" spans="2:9" ht="12">
      <c r="B7" s="33" t="s">
        <v>1</v>
      </c>
      <c r="C7" s="34"/>
      <c r="D7" s="35"/>
      <c r="E7" s="22">
        <v>2429.3000000000002</v>
      </c>
      <c r="F7" s="23"/>
    </row>
    <row r="8" spans="2:9" ht="11.25" customHeight="1">
      <c r="B8" s="33" t="s">
        <v>2</v>
      </c>
      <c r="C8" s="34"/>
      <c r="D8" s="35"/>
      <c r="E8" s="22">
        <v>0</v>
      </c>
      <c r="F8" s="23"/>
    </row>
    <row r="9" spans="2:9" ht="11.25" customHeight="1">
      <c r="B9" s="33" t="s">
        <v>3</v>
      </c>
      <c r="C9" s="34"/>
      <c r="D9" s="35"/>
      <c r="E9" s="22">
        <v>712.9</v>
      </c>
      <c r="F9" s="23"/>
    </row>
    <row r="10" spans="2:9" ht="12">
      <c r="B10" s="33" t="s">
        <v>4</v>
      </c>
      <c r="C10" s="34"/>
      <c r="D10" s="35"/>
      <c r="E10" s="22"/>
      <c r="F10" s="23"/>
    </row>
    <row r="11" spans="2:9" ht="12">
      <c r="B11" s="33" t="s">
        <v>19</v>
      </c>
      <c r="C11" s="34"/>
      <c r="D11" s="35"/>
      <c r="E11" s="22">
        <v>123</v>
      </c>
      <c r="F11" s="23"/>
    </row>
    <row r="12" spans="2:9" ht="25.5" customHeight="1" thickBot="1">
      <c r="B12" s="26" t="s">
        <v>5</v>
      </c>
      <c r="C12" s="27"/>
      <c r="D12" s="28"/>
      <c r="E12" s="24">
        <v>13.6</v>
      </c>
      <c r="F12" s="25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40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v>103122.98</v>
      </c>
      <c r="E16" s="6"/>
      <c r="F16" s="6">
        <f>D16+E16</f>
        <v>103122.98</v>
      </c>
    </row>
    <row r="17" spans="2:6" ht="12">
      <c r="B17" s="11" t="s">
        <v>9</v>
      </c>
      <c r="C17" s="11"/>
      <c r="D17" s="17">
        <v>108966.5</v>
      </c>
      <c r="E17" s="6"/>
      <c r="F17" s="6">
        <f t="shared" ref="F17:F42" si="0">D17+E17</f>
        <v>108966.5</v>
      </c>
    </row>
    <row r="18" spans="2:6" ht="21">
      <c r="B18" s="15" t="s">
        <v>31</v>
      </c>
      <c r="C18" s="15"/>
      <c r="D18" s="17">
        <v>4750</v>
      </c>
      <c r="E18" s="6"/>
      <c r="F18" s="6">
        <f t="shared" si="0"/>
        <v>4750</v>
      </c>
    </row>
    <row r="19" spans="2:6">
      <c r="B19" s="15" t="s">
        <v>30</v>
      </c>
      <c r="C19" s="15"/>
      <c r="D19" s="17">
        <v>5469.16</v>
      </c>
      <c r="E19" s="6"/>
      <c r="F19" s="6">
        <f t="shared" si="0"/>
        <v>5469.16</v>
      </c>
    </row>
    <row r="20" spans="2:6">
      <c r="B20" s="15" t="s">
        <v>37</v>
      </c>
      <c r="C20" s="15"/>
      <c r="D20" s="18">
        <f>D17+D18+D19</f>
        <v>119185.66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84583.50999999998</v>
      </c>
      <c r="E21" s="6">
        <f>SUM(E22:E24)</f>
        <v>0</v>
      </c>
      <c r="F21" s="6">
        <f t="shared" si="0"/>
        <v>84583.50999999998</v>
      </c>
    </row>
    <row r="22" spans="2:6" ht="14.25" customHeight="1">
      <c r="B22" s="13" t="s">
        <v>25</v>
      </c>
      <c r="C22" s="13"/>
      <c r="D22" s="17"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29557.279999999999</v>
      </c>
      <c r="E25" s="6">
        <f>SUM(E26:E27)</f>
        <v>0</v>
      </c>
      <c r="F25" s="6">
        <f t="shared" si="0"/>
        <v>29557.279999999999</v>
      </c>
    </row>
    <row r="26" spans="2:6" ht="24">
      <c r="B26" s="13" t="s">
        <v>14</v>
      </c>
      <c r="C26" s="13"/>
      <c r="D26" s="17">
        <v>20542.28</v>
      </c>
      <c r="E26" s="6"/>
      <c r="F26" s="6">
        <f t="shared" si="0"/>
        <v>20542.28</v>
      </c>
    </row>
    <row r="27" spans="2:6" ht="23.25" customHeight="1">
      <c r="B27" s="13" t="s">
        <v>15</v>
      </c>
      <c r="C27" s="13"/>
      <c r="D27" s="17"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28887.48</v>
      </c>
      <c r="E28" s="6"/>
      <c r="F28" s="6">
        <f t="shared" si="0"/>
        <v>28887.48</v>
      </c>
    </row>
    <row r="29" spans="2:6" ht="12">
      <c r="B29" s="12" t="s">
        <v>13</v>
      </c>
      <c r="C29" s="12"/>
      <c r="D29" s="17">
        <v>748.41</v>
      </c>
      <c r="E29" s="6"/>
      <c r="F29" s="6">
        <f t="shared" si="0"/>
        <v>748.41</v>
      </c>
    </row>
    <row r="30" spans="2:6" ht="24">
      <c r="B30" s="13" t="s">
        <v>33</v>
      </c>
      <c r="C30" s="13"/>
      <c r="D30" s="17">
        <v>18939.07</v>
      </c>
      <c r="E30" s="6"/>
      <c r="F30" s="6">
        <f t="shared" si="0"/>
        <v>18939.07</v>
      </c>
    </row>
    <row r="31" spans="2:6" ht="12">
      <c r="B31" s="13" t="s">
        <v>23</v>
      </c>
      <c r="C31" s="13"/>
      <c r="D31" s="17">
        <v>9200</v>
      </c>
      <c r="E31" s="6"/>
      <c r="F31" s="6">
        <f t="shared" si="0"/>
        <v>9200</v>
      </c>
    </row>
    <row r="32" spans="2:6" ht="12">
      <c r="B32" s="11" t="s">
        <v>44</v>
      </c>
      <c r="C32" s="11"/>
      <c r="D32" s="17">
        <f>682.71+517.6</f>
        <v>1200.31</v>
      </c>
      <c r="E32" s="6"/>
      <c r="F32" s="6">
        <f t="shared" si="0"/>
        <v>1200.31</v>
      </c>
    </row>
    <row r="33" spans="2:6" ht="12">
      <c r="B33" s="11" t="s">
        <v>43</v>
      </c>
      <c r="C33" s="11"/>
      <c r="D33" s="17">
        <v>0</v>
      </c>
      <c r="E33" s="6"/>
      <c r="F33" s="6"/>
    </row>
    <row r="34" spans="2:6" ht="12">
      <c r="B34" s="11" t="s">
        <v>20</v>
      </c>
      <c r="C34" s="11"/>
      <c r="D34" s="17">
        <v>2642</v>
      </c>
      <c r="E34" s="6"/>
      <c r="F34" s="6">
        <f t="shared" si="0"/>
        <v>2642</v>
      </c>
    </row>
    <row r="35" spans="2:6" ht="12">
      <c r="B35" s="11" t="s">
        <v>12</v>
      </c>
      <c r="C35" s="11"/>
      <c r="D35" s="17">
        <v>5523.93</v>
      </c>
      <c r="E35" s="6"/>
      <c r="F35" s="6">
        <f t="shared" si="0"/>
        <v>5523.93</v>
      </c>
    </row>
    <row r="36" spans="2:6" ht="24" customHeight="1">
      <c r="B36" s="10" t="s">
        <v>24</v>
      </c>
      <c r="C36" s="10"/>
      <c r="D36" s="17">
        <v>5156.1499999999996</v>
      </c>
      <c r="E36" s="6"/>
      <c r="F36" s="6">
        <f t="shared" si="0"/>
        <v>5156.1499999999996</v>
      </c>
    </row>
    <row r="37" spans="2:6" ht="18" customHeight="1">
      <c r="B37" s="10" t="s">
        <v>26</v>
      </c>
      <c r="C37" s="10"/>
      <c r="D37" s="17">
        <v>1100</v>
      </c>
      <c r="E37" s="6"/>
      <c r="F37" s="6">
        <f t="shared" si="0"/>
        <v>1100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38</v>
      </c>
      <c r="C39" s="11"/>
      <c r="D39" s="18">
        <f>D20-D21</f>
        <v>34602.150000000023</v>
      </c>
      <c r="E39" s="6">
        <f>E18-(E21+E25+E35+E29+E30+E31+E36)</f>
        <v>0</v>
      </c>
      <c r="F39" s="6">
        <f t="shared" si="0"/>
        <v>34602.150000000023</v>
      </c>
    </row>
    <row r="40" spans="2:6" ht="15" customHeight="1">
      <c r="B40" s="11" t="s">
        <v>42</v>
      </c>
      <c r="C40" s="19">
        <f>'1 квартал '!D40</f>
        <v>-18591.490000000005</v>
      </c>
      <c r="D40" s="18">
        <f>D39+C40</f>
        <v>16010.660000000018</v>
      </c>
      <c r="E40" s="6"/>
      <c r="F40" s="6">
        <f t="shared" si="0"/>
        <v>16010.660000000018</v>
      </c>
    </row>
    <row r="41" spans="2:6" ht="12">
      <c r="B41" s="11" t="s">
        <v>28</v>
      </c>
      <c r="C41" s="19">
        <f>'1 квартал '!D41</f>
        <v>23154.879999999997</v>
      </c>
      <c r="D41" s="17">
        <f>D16-D17+C41</f>
        <v>17311.359999999993</v>
      </c>
      <c r="E41" s="6"/>
      <c r="F41" s="6">
        <f t="shared" si="0"/>
        <v>17311.359999999993</v>
      </c>
    </row>
    <row r="42" spans="2:6" ht="11.25" customHeight="1">
      <c r="B42" s="11" t="s">
        <v>29</v>
      </c>
      <c r="C42" s="19">
        <f>'1 квартал '!D42</f>
        <v>141476</v>
      </c>
      <c r="D42" s="17">
        <v>118058.29</v>
      </c>
      <c r="E42" s="6"/>
      <c r="F42" s="6">
        <f t="shared" si="0"/>
        <v>118058.29</v>
      </c>
    </row>
    <row r="43" spans="2:6" ht="54" customHeight="1">
      <c r="B43" s="14" t="s">
        <v>22</v>
      </c>
      <c r="C43" s="14"/>
      <c r="E43" s="20"/>
      <c r="F43" s="21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2018-09-25T12:06:54Z</dcterms:modified>
</cp:coreProperties>
</file>