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730" windowHeight="9795"/>
  </bookViews>
  <sheets>
    <sheet name="3 квартал " sheetId="4" r:id="rId1"/>
  </sheets>
  <calcPr calcId="124519"/>
</workbook>
</file>

<file path=xl/calcChain.xml><?xml version="1.0" encoding="utf-8"?>
<calcChain xmlns="http://schemas.openxmlformats.org/spreadsheetml/2006/main">
  <c r="C32" i="4"/>
  <c r="C30"/>
  <c r="C28"/>
  <c r="C29"/>
  <c r="C11" l="1"/>
  <c r="B40" l="1"/>
  <c r="B42" l="1"/>
  <c r="B41"/>
  <c r="E42"/>
  <c r="E38"/>
  <c r="E37"/>
  <c r="E36"/>
  <c r="E35"/>
  <c r="E34"/>
  <c r="E32"/>
  <c r="E31"/>
  <c r="E30"/>
  <c r="E29"/>
  <c r="E28"/>
  <c r="C27"/>
  <c r="E27" s="1"/>
  <c r="E26"/>
  <c r="E25"/>
  <c r="E24"/>
  <c r="D23"/>
  <c r="C23"/>
  <c r="E22"/>
  <c r="E21"/>
  <c r="E20"/>
  <c r="E19"/>
  <c r="E18"/>
  <c r="E17"/>
  <c r="D16"/>
  <c r="C15"/>
  <c r="E14"/>
  <c r="E13"/>
  <c r="E12"/>
  <c r="E11"/>
  <c r="E41" l="1"/>
  <c r="E23"/>
  <c r="C16"/>
  <c r="E16" s="1"/>
  <c r="E15"/>
  <c r="C39" l="1"/>
  <c r="E39" l="1"/>
  <c r="E40" l="1"/>
</calcChain>
</file>

<file path=xl/sharedStrings.xml><?xml version="1.0" encoding="utf-8"?>
<sst xmlns="http://schemas.openxmlformats.org/spreadsheetml/2006/main" count="46" uniqueCount="46">
  <si>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</si>
  <si>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</si>
  <si>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</si>
  <si>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</si>
  <si>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</si>
  <si>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</si>
  <si>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</si>
  <si>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</si>
  <si>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</si>
  <si>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</si>
  <si>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</si>
  <si>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</si>
  <si>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 xml:space="preserve">Оплачено собственниками жилых помещений
</t>
  </si>
  <si>
    <t>Получено доходов от использования общего имущества дома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</si>
  <si>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</si>
  <si>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</si>
  <si>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</si>
  <si>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</si>
  <si>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 xml:space="preserve">Вывоз и утилизация ТБО </t>
  </si>
  <si>
    <t>Вывоз крупногабаритного мусора</t>
  </si>
  <si>
    <t>ТО газовых сетей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</si>
  <si>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</si>
  <si>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</si>
  <si>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</si>
  <si>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</si>
  <si>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Услуги РИРЦ</t>
  </si>
  <si>
    <t>Затраты на приобретение материалов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</si>
  <si>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</si>
  <si>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</si>
  <si>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</si>
  <si>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>Транспортные расходы</t>
  </si>
  <si>
    <t>Задолженность по ст."Содержание"</t>
  </si>
  <si>
    <t>Задолженность по коммунальным услугам</t>
  </si>
  <si>
    <t>Получено доходов от повышающ. К-тов</t>
  </si>
  <si>
    <t>Затраты на работы по тек. ремонту, в т.ч.</t>
  </si>
  <si>
    <t>Расходы на управление</t>
  </si>
  <si>
    <t>Юридические расходы</t>
  </si>
  <si>
    <t>Затраты на заработную плату рабочим  текущего  ремонта (с отчислениями на  соцнужды)</t>
  </si>
  <si>
    <t>Общеэксплуатационные расходы</t>
  </si>
  <si>
    <t>ИТОГО ДОХОДОВ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</si>
  <si>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22 Съезда КПСС, д. № 39  за 3 квартал  2018 год</t>
  </si>
  <si>
    <t>Всего за 2 кв. 2018года</t>
  </si>
  <si>
    <t>Остаток неиспользованных средств за 3 кв.18г.</t>
  </si>
  <si>
    <t>Остаток неиспользованных средств на 01.10.18</t>
  </si>
  <si>
    <t>Налог УСН</t>
  </si>
  <si>
    <t>Вознаграждение председателя совета дома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</si>
</sst>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3" xfId="0" applyFont="1" applyBorder="1" applyAlignment="1">
      <alignment wrapText="1"/>
    </xf>
    <xf numFmtId="0" fontId="5" fillId="0" borderId="13" xfId="0" applyFont="1" applyBorder="1" applyAlignment="1"/>
    <xf numFmtId="0" fontId="5" fillId="0" borderId="7" xfId="0" applyFont="1" applyBorder="1" applyAlignment="1"/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5" fillId="0" borderId="14" xfId="0" applyFont="1" applyBorder="1"/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4" fontId="5" fillId="0" borderId="14" xfId="0" applyNumberFormat="1" applyFont="1" applyBorder="1"/>
    <xf numFmtId="0" fontId="5" fillId="0" borderId="0" xfId="0" applyFont="1"/>
    <xf numFmtId="0" fontId="1" fillId="0" borderId="14" xfId="0" applyFont="1" applyBorder="1"/>
    <xf numFmtId="0" fontId="6" fillId="0" borderId="0" xfId="0" applyFont="1" applyAlignment="1">
      <alignment vertical="center" wrapText="1"/>
    </xf>
    <xf numFmtId="4" fontId="1" fillId="0" borderId="14" xfId="0" applyNumberFormat="1" applyFont="1" applyBorder="1"/>
    <xf numFmtId="0" fontId="1" fillId="0" borderId="7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vertical="center"/>
    </xf>
    <xf numFmtId="0" fontId="4" fillId="0" borderId="5" xfId="0" applyFont="1" applyBorder="1" applyAlignment="1"/>
    <xf numFmtId="0" fontId="4" fillId="0" borderId="16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7" xfId="0" applyFont="1" applyBorder="1" applyAlignment="1"/>
    <xf numFmtId="0" fontId="4" fillId="0" borderId="8" xfId="0" applyFont="1" applyBorder="1" applyAlignment="1"/>
    <xf numFmtId="9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topLeftCell="A31" zoomScale="130" zoomScaleNormal="130" workbookViewId="0">
      <selection activeCell="A43" sqref="A43"/>
    </sheetView>
  </sheetViews>
  <sheetFormatPr defaultRowHeight="15"/>
  <cols>
    <col min="1" max="1" width="49.5703125" customWidth="1"/>
    <col min="2" max="2" width="15.28515625" hidden="1" customWidth="1"/>
    <col min="3" max="3" width="11.5703125" customWidth="1"/>
    <col min="4" max="4" width="11.140625" customWidth="1"/>
    <col min="5" max="5" width="11.28515625" customWidth="1"/>
  </cols>
  <sheetData>
    <row r="1" spans="1:5" ht="43.5" customHeight="1" thickBot="1">
      <c r="A1" s="23" t="s">
        <v>40</v>
      </c>
      <c r="B1" s="23"/>
      <c r="C1" s="24"/>
      <c r="D1" s="24"/>
      <c r="E1" s="24"/>
    </row>
    <row r="2" spans="1:5">
      <c r="A2" s="25" t="s">
        <v>0</v>
      </c>
      <c r="B2" s="26"/>
      <c r="C2" s="27"/>
      <c r="D2" s="28" t="s">
        <v>1</v>
      </c>
      <c r="E2" s="29"/>
    </row>
    <row r="3" spans="1:5" ht="12.75" customHeight="1">
      <c r="A3" s="18" t="s">
        <v>2</v>
      </c>
      <c r="B3" s="19"/>
      <c r="C3" s="20"/>
      <c r="D3" s="21">
        <v>11691</v>
      </c>
      <c r="E3" s="22"/>
    </row>
    <row r="4" spans="1:5" ht="12.75" customHeight="1">
      <c r="A4" s="18" t="s">
        <v>3</v>
      </c>
      <c r="B4" s="19"/>
      <c r="C4" s="20"/>
      <c r="D4" s="21">
        <v>0</v>
      </c>
      <c r="E4" s="22"/>
    </row>
    <row r="5" spans="1:5" ht="13.5" customHeight="1">
      <c r="A5" s="18" t="s">
        <v>4</v>
      </c>
      <c r="B5" s="19"/>
      <c r="C5" s="20"/>
      <c r="D5" s="21">
        <v>1765.2</v>
      </c>
      <c r="E5" s="22"/>
    </row>
    <row r="6" spans="1:5" ht="12.75" customHeight="1">
      <c r="A6" s="18" t="s">
        <v>5</v>
      </c>
      <c r="B6" s="19"/>
      <c r="C6" s="20"/>
      <c r="D6" s="37"/>
      <c r="E6" s="38"/>
    </row>
    <row r="7" spans="1:5" ht="13.5" customHeight="1">
      <c r="A7" s="18" t="s">
        <v>6</v>
      </c>
      <c r="B7" s="19"/>
      <c r="C7" s="20"/>
      <c r="D7" s="21">
        <v>469</v>
      </c>
      <c r="E7" s="22"/>
    </row>
    <row r="8" spans="1:5" ht="16.5" customHeight="1" thickBot="1">
      <c r="A8" s="30" t="s">
        <v>7</v>
      </c>
      <c r="B8" s="31"/>
      <c r="C8" s="32"/>
      <c r="D8" s="33">
        <v>21.28</v>
      </c>
      <c r="E8" s="34"/>
    </row>
    <row r="9" spans="1:5">
      <c r="A9" s="1"/>
      <c r="B9" s="1"/>
      <c r="C9" s="2"/>
      <c r="D9" s="2"/>
      <c r="E9" s="2"/>
    </row>
    <row r="10" spans="1:5" ht="33" customHeight="1">
      <c r="A10" s="3"/>
      <c r="B10" s="16" t="s">
        <v>41</v>
      </c>
      <c r="C10" s="4" t="s">
        <v>8</v>
      </c>
      <c r="D10" s="4" t="s">
        <v>9</v>
      </c>
      <c r="E10" s="5" t="s">
        <v>10</v>
      </c>
    </row>
    <row r="11" spans="1:5" ht="18.75" customHeight="1">
      <c r="A11" s="6" t="s">
        <v>11</v>
      </c>
      <c r="B11" s="6"/>
      <c r="C11" s="7">
        <f>747239.43</f>
        <v>747239.43</v>
      </c>
      <c r="D11" s="7"/>
      <c r="E11" s="7">
        <f>C11+D11</f>
        <v>747239.43</v>
      </c>
    </row>
    <row r="12" spans="1:5" ht="15" customHeight="1">
      <c r="A12" s="6" t="s">
        <v>12</v>
      </c>
      <c r="B12" s="6"/>
      <c r="C12" s="7">
        <v>725811.91</v>
      </c>
      <c r="D12" s="7"/>
      <c r="E12" s="7">
        <f t="shared" ref="E12:E42" si="0">C12+D12</f>
        <v>725811.91</v>
      </c>
    </row>
    <row r="13" spans="1:5" ht="24">
      <c r="A13" s="6" t="s">
        <v>13</v>
      </c>
      <c r="B13" s="6"/>
      <c r="C13" s="7">
        <v>9030</v>
      </c>
      <c r="D13" s="7"/>
      <c r="E13" s="7">
        <f t="shared" si="0"/>
        <v>9030</v>
      </c>
    </row>
    <row r="14" spans="1:5">
      <c r="A14" s="6" t="s">
        <v>33</v>
      </c>
      <c r="B14" s="6"/>
      <c r="C14" s="7">
        <v>28384.45</v>
      </c>
      <c r="D14" s="7"/>
      <c r="E14" s="7">
        <f t="shared" si="0"/>
        <v>28384.45</v>
      </c>
    </row>
    <row r="15" spans="1:5">
      <c r="A15" s="6" t="s">
        <v>39</v>
      </c>
      <c r="B15" s="6"/>
      <c r="C15" s="13">
        <f>C12+C13+C14</f>
        <v>763226.36</v>
      </c>
      <c r="D15" s="7"/>
      <c r="E15" s="7">
        <f t="shared" si="0"/>
        <v>763226.36</v>
      </c>
    </row>
    <row r="16" spans="1:5" ht="25.5" customHeight="1">
      <c r="A16" s="8" t="s">
        <v>14</v>
      </c>
      <c r="B16" s="8"/>
      <c r="C16" s="13">
        <f>C17+C18+C19+C20+C21+C22+C23+C27+C31+C32+C34+C35+C36+C37+C38+C33</f>
        <v>701789.92</v>
      </c>
      <c r="D16" s="7">
        <f>SUM(D17:D22)</f>
        <v>0</v>
      </c>
      <c r="E16" s="7">
        <f t="shared" si="0"/>
        <v>701789.92</v>
      </c>
    </row>
    <row r="17" spans="1:5" ht="19.5" customHeight="1">
      <c r="A17" s="9" t="s">
        <v>15</v>
      </c>
      <c r="B17" s="9"/>
      <c r="C17" s="7">
        <v>115350</v>
      </c>
      <c r="D17" s="7"/>
      <c r="E17" s="7">
        <f t="shared" si="0"/>
        <v>115350</v>
      </c>
    </row>
    <row r="18" spans="1:5">
      <c r="A18" s="9" t="s">
        <v>16</v>
      </c>
      <c r="B18" s="9"/>
      <c r="C18" s="7">
        <v>0</v>
      </c>
      <c r="D18" s="7"/>
      <c r="E18" s="7">
        <f t="shared" si="0"/>
        <v>0</v>
      </c>
    </row>
    <row r="19" spans="1:5" ht="13.5" customHeight="1">
      <c r="A19" s="9" t="s">
        <v>17</v>
      </c>
      <c r="B19" s="9"/>
      <c r="C19" s="7">
        <v>0</v>
      </c>
      <c r="D19" s="7"/>
      <c r="E19" s="7">
        <f t="shared" si="0"/>
        <v>0</v>
      </c>
    </row>
    <row r="20" spans="1:5" ht="12.75" customHeight="1">
      <c r="A20" s="10" t="s">
        <v>18</v>
      </c>
      <c r="B20" s="10"/>
      <c r="C20" s="7">
        <v>47080.480000000003</v>
      </c>
      <c r="D20" s="7"/>
      <c r="E20" s="7">
        <f t="shared" si="0"/>
        <v>47080.480000000003</v>
      </c>
    </row>
    <row r="21" spans="1:5" ht="13.5" customHeight="1">
      <c r="A21" s="10" t="s">
        <v>19</v>
      </c>
      <c r="B21" s="10"/>
      <c r="C21" s="7">
        <v>0</v>
      </c>
      <c r="D21" s="7"/>
      <c r="E21" s="7">
        <f t="shared" si="0"/>
        <v>0</v>
      </c>
    </row>
    <row r="22" spans="1:5" ht="14.25" customHeight="1">
      <c r="A22" s="9" t="s">
        <v>20</v>
      </c>
      <c r="B22" s="9"/>
      <c r="C22" s="7">
        <v>28270</v>
      </c>
      <c r="D22" s="7"/>
      <c r="E22" s="7">
        <f t="shared" si="0"/>
        <v>28270</v>
      </c>
    </row>
    <row r="23" spans="1:5" ht="12" customHeight="1">
      <c r="A23" s="6" t="s">
        <v>21</v>
      </c>
      <c r="B23" s="6"/>
      <c r="C23" s="13">
        <f>C24+C25+C26</f>
        <v>158204.82</v>
      </c>
      <c r="D23" s="7">
        <f>SUM(D24:D26)</f>
        <v>0</v>
      </c>
      <c r="E23" s="7">
        <f t="shared" si="0"/>
        <v>158204.82</v>
      </c>
    </row>
    <row r="24" spans="1:5" ht="13.5" customHeight="1">
      <c r="A24" s="10" t="s">
        <v>22</v>
      </c>
      <c r="B24" s="10"/>
      <c r="C24" s="7">
        <v>59752.95</v>
      </c>
      <c r="D24" s="7"/>
      <c r="E24" s="7">
        <f t="shared" si="0"/>
        <v>59752.95</v>
      </c>
    </row>
    <row r="25" spans="1:5" ht="28.5" customHeight="1">
      <c r="A25" s="10" t="s">
        <v>23</v>
      </c>
      <c r="B25" s="10"/>
      <c r="C25" s="7">
        <v>41784.04</v>
      </c>
      <c r="D25" s="7"/>
      <c r="E25" s="7">
        <f t="shared" si="0"/>
        <v>41784.04</v>
      </c>
    </row>
    <row r="26" spans="1:5" ht="20.25" customHeight="1">
      <c r="A26" s="10" t="s">
        <v>24</v>
      </c>
      <c r="B26" s="10"/>
      <c r="C26" s="7">
        <v>56667.83</v>
      </c>
      <c r="D26" s="7"/>
      <c r="E26" s="7">
        <f t="shared" si="0"/>
        <v>56667.83</v>
      </c>
    </row>
    <row r="27" spans="1:5" ht="20.25" customHeight="1">
      <c r="A27" s="8" t="s">
        <v>34</v>
      </c>
      <c r="B27" s="8"/>
      <c r="C27" s="13">
        <f>C28+C29+C30</f>
        <v>147458.99</v>
      </c>
      <c r="D27" s="7"/>
      <c r="E27" s="7">
        <f t="shared" si="0"/>
        <v>147458.99</v>
      </c>
    </row>
    <row r="28" spans="1:5">
      <c r="A28" s="9" t="s">
        <v>26</v>
      </c>
      <c r="B28" s="9"/>
      <c r="C28" s="7">
        <f>8450.88+14595.39+517.65</f>
        <v>23563.919999999998</v>
      </c>
      <c r="D28" s="7"/>
      <c r="E28" s="7">
        <f t="shared" si="0"/>
        <v>23563.919999999998</v>
      </c>
    </row>
    <row r="29" spans="1:5" ht="24">
      <c r="A29" s="10" t="s">
        <v>37</v>
      </c>
      <c r="B29" s="10"/>
      <c r="C29" s="7">
        <f>3606+85818.07</f>
        <v>89424.07</v>
      </c>
      <c r="D29" s="7"/>
      <c r="E29" s="7">
        <f t="shared" si="0"/>
        <v>89424.07</v>
      </c>
    </row>
    <row r="30" spans="1:5">
      <c r="A30" s="10" t="s">
        <v>29</v>
      </c>
      <c r="B30" s="10"/>
      <c r="C30" s="7">
        <f>7000+27471</f>
        <v>34471</v>
      </c>
      <c r="D30" s="7"/>
      <c r="E30" s="7">
        <f t="shared" si="0"/>
        <v>34471</v>
      </c>
    </row>
    <row r="31" spans="1:5" ht="15" customHeight="1">
      <c r="A31" s="8" t="s">
        <v>25</v>
      </c>
      <c r="B31" s="8"/>
      <c r="C31" s="7">
        <v>28946.77</v>
      </c>
      <c r="D31" s="7"/>
      <c r="E31" s="7">
        <f t="shared" si="0"/>
        <v>28946.77</v>
      </c>
    </row>
    <row r="32" spans="1:5" ht="15.75" customHeight="1">
      <c r="A32" s="8" t="s">
        <v>38</v>
      </c>
      <c r="B32" s="8"/>
      <c r="C32" s="7">
        <f>3999.73+931.25</f>
        <v>4930.9799999999996</v>
      </c>
      <c r="D32" s="7"/>
      <c r="E32" s="7">
        <f t="shared" si="0"/>
        <v>4930.9799999999996</v>
      </c>
    </row>
    <row r="33" spans="1:6" ht="15.75" hidden="1" customHeight="1">
      <c r="A33" s="8" t="s">
        <v>44</v>
      </c>
      <c r="B33" s="8"/>
      <c r="C33" s="7">
        <v>0</v>
      </c>
      <c r="D33" s="7"/>
      <c r="E33" s="7"/>
    </row>
    <row r="34" spans="1:6" ht="18" customHeight="1">
      <c r="A34" s="8" t="s">
        <v>45</v>
      </c>
      <c r="B34" s="8"/>
      <c r="C34" s="7">
        <v>15000</v>
      </c>
      <c r="D34" s="7"/>
      <c r="E34" s="7">
        <f t="shared" si="0"/>
        <v>15000</v>
      </c>
    </row>
    <row r="35" spans="1:6" ht="17.25" customHeight="1">
      <c r="A35" s="8" t="s">
        <v>27</v>
      </c>
      <c r="B35" s="8"/>
      <c r="C35" s="7">
        <v>0</v>
      </c>
      <c r="D35" s="7"/>
      <c r="E35" s="7">
        <f t="shared" si="0"/>
        <v>0</v>
      </c>
    </row>
    <row r="36" spans="1:6" ht="17.25" customHeight="1">
      <c r="A36" s="8" t="s">
        <v>35</v>
      </c>
      <c r="B36" s="8"/>
      <c r="C36" s="7">
        <v>149447.88</v>
      </c>
      <c r="D36" s="7"/>
      <c r="E36" s="7">
        <f t="shared" si="0"/>
        <v>149447.88</v>
      </c>
    </row>
    <row r="37" spans="1:6" ht="14.25" customHeight="1">
      <c r="A37" s="8" t="s">
        <v>36</v>
      </c>
      <c r="B37" s="8"/>
      <c r="C37" s="7">
        <v>5300</v>
      </c>
      <c r="D37" s="7"/>
      <c r="E37" s="7">
        <f t="shared" si="0"/>
        <v>5300</v>
      </c>
    </row>
    <row r="38" spans="1:6" ht="13.5" customHeight="1">
      <c r="A38" s="6" t="s">
        <v>30</v>
      </c>
      <c r="B38" s="6"/>
      <c r="C38" s="7">
        <v>1800</v>
      </c>
      <c r="D38" s="7"/>
      <c r="E38" s="7">
        <f t="shared" si="0"/>
        <v>1800</v>
      </c>
    </row>
    <row r="39" spans="1:6" ht="13.5" customHeight="1">
      <c r="A39" s="8" t="s">
        <v>42</v>
      </c>
      <c r="B39" s="17"/>
      <c r="C39" s="15">
        <f>C15-C16</f>
        <v>61436.439999999944</v>
      </c>
      <c r="D39" s="7"/>
      <c r="E39" s="7">
        <f t="shared" si="0"/>
        <v>61436.439999999944</v>
      </c>
    </row>
    <row r="40" spans="1:6" ht="15" customHeight="1">
      <c r="A40" s="8" t="s">
        <v>43</v>
      </c>
      <c r="B40" s="17" t="e">
        <f>#REF!</f>
        <v>#REF!</v>
      </c>
      <c r="C40" s="11">
        <v>16217.22</v>
      </c>
      <c r="D40" s="7"/>
      <c r="E40" s="7">
        <f t="shared" si="0"/>
        <v>16217.22</v>
      </c>
      <c r="F40" s="39"/>
    </row>
    <row r="41" spans="1:6">
      <c r="A41" s="8" t="s">
        <v>31</v>
      </c>
      <c r="B41" s="8" t="e">
        <f>#REF!</f>
        <v>#REF!</v>
      </c>
      <c r="C41" s="7">
        <v>71974.42</v>
      </c>
      <c r="D41" s="7"/>
      <c r="E41" s="7">
        <f t="shared" si="0"/>
        <v>71974.42</v>
      </c>
    </row>
    <row r="42" spans="1:6">
      <c r="A42" s="8" t="s">
        <v>32</v>
      </c>
      <c r="B42" s="8" t="e">
        <f>#REF!</f>
        <v>#REF!</v>
      </c>
      <c r="C42" s="7">
        <v>211454.43</v>
      </c>
      <c r="D42" s="7"/>
      <c r="E42" s="7">
        <f t="shared" si="0"/>
        <v>211454.43</v>
      </c>
    </row>
    <row r="43" spans="1:6" ht="61.5" customHeight="1">
      <c r="A43" s="14" t="s">
        <v>28</v>
      </c>
      <c r="B43" s="14"/>
      <c r="C43" s="12"/>
      <c r="D43" s="35"/>
      <c r="E43" s="36"/>
    </row>
  </sheetData>
  <mergeCells count="16">
    <mergeCell ref="A8:C8"/>
    <mergeCell ref="D8:E8"/>
    <mergeCell ref="D43:E43"/>
    <mergeCell ref="A5:C5"/>
    <mergeCell ref="D5:E5"/>
    <mergeCell ref="A6:C6"/>
    <mergeCell ref="D6:E6"/>
    <mergeCell ref="A7:C7"/>
    <mergeCell ref="D7:E7"/>
    <mergeCell ref="A4:C4"/>
    <mergeCell ref="D4:E4"/>
    <mergeCell ref="A1:E1"/>
    <mergeCell ref="A2:C2"/>
    <mergeCell ref="D2:E2"/>
    <mergeCell ref="A3:C3"/>
    <mergeCell ref="D3:E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2018-11-30T12:14:02Z</cp:lastPrinted>
  <dcterms:created xsi:type="dcterms:W3CDTF">2014-11-23T19:16:52Z</dcterms:created>
  <dcterms:modified xsi:type="dcterms:W3CDTF">2018-12-14T08:10:08Z</dcterms:modified>
</cp:coreProperties>
</file>